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0" windowWidth="19380" windowHeight="7725" activeTab="1"/>
  </bookViews>
  <sheets>
    <sheet name="Условия поставки" sheetId="5" r:id="rId1"/>
    <sheet name="Прайс" sheetId="1" r:id="rId2"/>
  </sheets>
  <definedNames>
    <definedName name="_xlnm._FilterDatabase" localSheetId="1" hidden="1">Прайс!$A$6:$M$23</definedName>
    <definedName name="_xlnm.Print_Area" localSheetId="1">Прайс!$A$2:$M$18</definedName>
    <definedName name="_xlnm.Print_Area" localSheetId="0">'Условия поставки'!$A$1:$A$84</definedName>
  </definedNames>
  <calcPr calcId="145621"/>
</workbook>
</file>

<file path=xl/calcChain.xml><?xml version="1.0" encoding="utf-8"?>
<calcChain xmlns="http://schemas.openxmlformats.org/spreadsheetml/2006/main">
  <c r="J7" i="1" l="1"/>
  <c r="K5" i="1" l="1"/>
  <c r="M10" i="1"/>
  <c r="L7" i="1"/>
  <c r="M7" i="1"/>
  <c r="M8" i="1" s="1"/>
  <c r="M5" i="1" s="1"/>
  <c r="M2" i="1" s="1"/>
  <c r="L10" i="1" s="1"/>
  <c r="L8" i="1" l="1"/>
  <c r="L9" i="1"/>
  <c r="O7" i="1"/>
  <c r="L15" i="1" l="1"/>
  <c r="L17" i="1" s="1"/>
</calcChain>
</file>

<file path=xl/sharedStrings.xml><?xml version="1.0" encoding="utf-8"?>
<sst xmlns="http://schemas.openxmlformats.org/spreadsheetml/2006/main" count="173" uniqueCount="166">
  <si>
    <t>в наличии</t>
  </si>
  <si>
    <t>СДЕЛАННЫЙ ВАМИ ЗАКАЗ ОЗНАЧАЕТ, ЧТО ВЫ ВНИМАТЕЛЬНО ОЗНАКОМИЛИСЬ И СОГЛАСНЫ С УСЛОВИЯМИ ПОСТАВКИ.</t>
  </si>
  <si>
    <t>www.wildfish.ru</t>
  </si>
  <si>
    <t>№ кор.</t>
  </si>
  <si>
    <t>Код</t>
  </si>
  <si>
    <t>НАЗВАНИЯ</t>
  </si>
  <si>
    <t>шт. в коробке</t>
  </si>
  <si>
    <t>Ваш заказ штук</t>
  </si>
  <si>
    <t>Сумма, руб.</t>
  </si>
  <si>
    <t>Часть коробки</t>
  </si>
  <si>
    <t>ФИО получателя:</t>
  </si>
  <si>
    <t>Фирма:</t>
  </si>
  <si>
    <t>Мобильный тел.:</t>
  </si>
  <si>
    <t>E-mail:</t>
  </si>
  <si>
    <t>другое</t>
  </si>
  <si>
    <t>Комментарий:</t>
  </si>
  <si>
    <t>ИТОГО:</t>
  </si>
  <si>
    <t>ОПЛАЧЕНО:</t>
  </si>
  <si>
    <t xml:space="preserve">Московская область, южное направление. г.Подольск, ул.Б.Серпуховская 43. </t>
  </si>
  <si>
    <t xml:space="preserve"> e-mail: info@wildfish.ru</t>
  </si>
  <si>
    <t xml:space="preserve">Уважаемые Коллеги,  </t>
  </si>
  <si>
    <t>ФОРМИРОВАНИЕ ЗАКАЗА</t>
  </si>
  <si>
    <t>2. ТРАНЗИТНАЯ ОТПРАВКА В РЕГИОНЫ</t>
  </si>
  <si>
    <t>1. УСЛОВИЯ ПОСТАВКИ В ПОДОЛЬСК</t>
  </si>
  <si>
    <t>С Уважением, WildFish Company</t>
  </si>
  <si>
    <t xml:space="preserve">Поставка осуществляется по предварительному заказу, согласно запланированному графику. График поставок </t>
  </si>
  <si>
    <t>Минимальный заказ одного вида (артикула) - 1 шт.</t>
  </si>
  <si>
    <t>Для Вашего удобства подсчет коробок осуществляется автоматически.</t>
  </si>
  <si>
    <t>Пожалуйста, заполните Анкету клиента внизу прайса, это ускорит оформление Вашего заказа.</t>
  </si>
  <si>
    <t>Присылайте заказ в форме нашего прайс-листа, сохраняя его с названием вашего города, фамилии.</t>
  </si>
  <si>
    <t>ОПЛАТА  ЗАКАЗА,  СРОКИ</t>
  </si>
  <si>
    <t>Заказ считается оплаченным при поступлении полной суммы на наш счет (запросите подтверждение).</t>
  </si>
  <si>
    <t>Мы оставляем за собой право, без дополнительного уведомления:</t>
  </si>
  <si>
    <t xml:space="preserve">   - частично сократить отправляемый заказ при его неполной оплате в указанные сроки.</t>
  </si>
  <si>
    <t xml:space="preserve">   - не принимать к исполнению заказы, не присланные или не оплаченные полностью в указанные сроки.</t>
  </si>
  <si>
    <t xml:space="preserve">   - перенести на следующую поставку заказы, оплаченные после окончания срока приема оплат.</t>
  </si>
  <si>
    <t>ПАДЕЖ  ПО  ПРИБЫТИИ  В АКВАРИАЛЬНЫЙ  КОМПЛЕКС  (DOA - Dead On Arrival)</t>
  </si>
  <si>
    <t>СОПРОВОДИТЕЛЬНАЯ ДОКУМЕНТАЦИЯ</t>
  </si>
  <si>
    <t>По запросу:</t>
  </si>
  <si>
    <t>О дополнительных необходимых Вам документах сообщите нам заранее.</t>
  </si>
  <si>
    <r>
      <t>100% оплата заказа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с учетом всех необходимых дополнительных расходов (переупаковка, транспортировка</t>
    </r>
  </si>
  <si>
    <t>Внимание! При отсутствии списка замен поставщик делает замены на свое усмотрение, претензии не принимаются!</t>
  </si>
  <si>
    <t>Всем:</t>
  </si>
  <si>
    <t>ЗАМЕНЫ (не менее 40% от объема заказа):</t>
  </si>
  <si>
    <t>Ваш заказ, коробок:</t>
  </si>
  <si>
    <t>К ОПЛАТЕ:</t>
  </si>
  <si>
    <t>Заказ:</t>
  </si>
  <si>
    <t>Доставка из Сингапура, руб/кор.</t>
  </si>
  <si>
    <t>цена без учета доставки, руб.</t>
  </si>
  <si>
    <t>доставка из Сингапура</t>
  </si>
  <si>
    <t>всего:</t>
  </si>
  <si>
    <t>Город:</t>
  </si>
  <si>
    <t>На сколько голов нужна ветсправка:</t>
  </si>
  <si>
    <t>транспорт</t>
  </si>
  <si>
    <t>Полезные ссылки:</t>
  </si>
  <si>
    <t>Все прайсы WildFish.RU</t>
  </si>
  <si>
    <t>WildFish.RU</t>
  </si>
  <si>
    <t xml:space="preserve">переупаковки. </t>
  </si>
  <si>
    <t>Транзит морских заказов по спецценам в другие регионы осуществляется сразу после получения в Москве, без</t>
  </si>
  <si>
    <t>ПАДЕЖ  ПО  ПРИБЫТИИ  В РЕГИОН  (DOA - Dead On Arrival)</t>
  </si>
  <si>
    <t>авиа</t>
  </si>
  <si>
    <t>голов:</t>
  </si>
  <si>
    <t>Контакты: +7(962)958-77-11, info@wildfish.ru. Московская область, г.Подольск, ул. Б.Серпуховская 43.</t>
  </si>
  <si>
    <t>Мы оставляем за собой право отказать в приеме заявки по любой причине.</t>
  </si>
  <si>
    <t>факт.кор.</t>
  </si>
  <si>
    <t>Для удобства клиента, справочная информация:</t>
  </si>
  <si>
    <t>цена от 1кор. с учетом доставки</t>
  </si>
  <si>
    <t>сумма без доставки, руб.</t>
  </si>
  <si>
    <t>I</t>
  </si>
  <si>
    <t>цена, у.е.</t>
  </si>
  <si>
    <t xml:space="preserve">   - пересчитать цены в рублях для неоплаченного заказа, если курс у.е. повысился (для оплаченных заказов цены</t>
  </si>
  <si>
    <t>Цены в рублях варьируются от поставки к поставке в зависимости от курса у.е. ($ЦБ+5%).</t>
  </si>
  <si>
    <t>В связи с этим, количество фактических коробок может отличаться от количества расчетных "коробок" паклиста.</t>
  </si>
  <si>
    <t>Претензии по заполнению коробок с отклонением от 100% в любую сторону не принимаются.</t>
  </si>
  <si>
    <t xml:space="preserve">     не пересчитываются). Курс может пересчитываться ежедневно либо постфактум, на момент оплаты заказа.</t>
  </si>
  <si>
    <t>Минимальный общий заказ - 1 полная коробка, заказы принимаются только полными коробками.</t>
  </si>
  <si>
    <t>Курс $ ЦБ</t>
  </si>
  <si>
    <t>Обновить прайс</t>
  </si>
  <si>
    <t>Фото: мягкие кораллы,</t>
  </si>
  <si>
    <t>актинии</t>
  </si>
  <si>
    <t>поделиться опытом предыдущих поставок. Претензии по экстерьеру не принимаются.</t>
  </si>
  <si>
    <t>Оплата (физлицо или юрлицо):</t>
  </si>
  <si>
    <t>Никакие скидки не распространяются.</t>
  </si>
  <si>
    <t xml:space="preserve">Допускаются увеличенные заказы до 10% на коробку. </t>
  </si>
  <si>
    <t>ТЕРМИНЫ И ОБОЗНАЧЕНИЯ</t>
  </si>
  <si>
    <r>
      <t>"</t>
    </r>
    <r>
      <rPr>
        <b/>
        <sz val="10"/>
        <rFont val="Arial"/>
        <family val="2"/>
        <charset val="204"/>
      </rPr>
      <t>Поставка</t>
    </r>
    <r>
      <rPr>
        <sz val="10"/>
        <rFont val="Arial"/>
        <family val="2"/>
      </rPr>
      <t xml:space="preserve">", </t>
    </r>
    <r>
      <rPr>
        <b/>
        <sz val="10"/>
        <rFont val="Arial"/>
        <family val="2"/>
        <charset val="204"/>
      </rPr>
      <t>"дата поставки", "срок поставки"</t>
    </r>
    <r>
      <rPr>
        <sz val="10"/>
        <rFont val="Arial"/>
        <family val="2"/>
      </rPr>
      <t xml:space="preserve"> - дата планируемого прибытия поставки в наш аквакомплекс </t>
    </r>
  </si>
  <si>
    <r>
      <t>"</t>
    </r>
    <r>
      <rPr>
        <b/>
        <sz val="10"/>
        <rFont val="Arial"/>
        <family val="2"/>
        <charset val="204"/>
      </rPr>
      <t>Заявки до</t>
    </r>
    <r>
      <rPr>
        <sz val="10"/>
        <rFont val="Arial"/>
        <family val="2"/>
      </rPr>
      <t xml:space="preserve">", </t>
    </r>
    <r>
      <rPr>
        <b/>
        <sz val="10"/>
        <rFont val="Arial"/>
        <family val="2"/>
        <charset val="204"/>
      </rPr>
      <t>"окончание приема заявок"</t>
    </r>
    <r>
      <rPr>
        <sz val="10"/>
        <rFont val="Arial"/>
        <family val="2"/>
      </rPr>
      <t xml:space="preserve"> - дата окончания приема заявок и предоплат на указанную поставку.</t>
    </r>
  </si>
  <si>
    <r>
      <t>"</t>
    </r>
    <r>
      <rPr>
        <b/>
        <sz val="10"/>
        <rFont val="Arial"/>
        <family val="2"/>
        <charset val="204"/>
      </rPr>
      <t>Действует до:</t>
    </r>
    <r>
      <rPr>
        <sz val="10"/>
        <rFont val="Arial"/>
        <family val="2"/>
      </rPr>
      <t>" - дата, до которой поставщиком гарантируется актуальность цен и спецпредложений в прайсе.</t>
    </r>
  </si>
  <si>
    <t>в Подольске.</t>
  </si>
  <si>
    <t>ИЗМЕНЕНИЕ  ИЛИ  ДОПОЛНЕНИЕ  ЗАКАЗА,  ОТКАЗ  ОТ  ЗАКАЗА,  СРОКИ</t>
  </si>
  <si>
    <t xml:space="preserve">мы дополнительно уведомляем Вас по e-mail или телефону). Если сумма заказа после его изменения увеличилась, </t>
  </si>
  <si>
    <t>Вы можете дополнить свой заказ (добавить коробки) и оплатить его до окончания приема заявок.</t>
  </si>
  <si>
    <t>мы дополнительно уведомляем Вас по e-mail или телефону).</t>
  </si>
  <si>
    <t xml:space="preserve">Вы не можете изменить свой заказ после окончания приема заявок и/или после отправки заказа поставщику, </t>
  </si>
  <si>
    <t>можете только дать дополнительный список замен для заказа.</t>
  </si>
  <si>
    <t xml:space="preserve">Вы не можете отменить свой заказ после окончания приема заявок и/или после отправки заказа поставщику. </t>
  </si>
  <si>
    <t xml:space="preserve">Экстренные или форс-мажорные обстоятельства обсуждаются индивидуально (строго до пятницы, если поставка </t>
  </si>
  <si>
    <t xml:space="preserve">Внимание! Заказ строго невозможно изменить или отменить после оформления документов на поставку </t>
  </si>
  <si>
    <t xml:space="preserve">и/или после упаковки товара поставщиком, никакие претензии не принимаются, товар отправляется по </t>
  </si>
  <si>
    <t>утвержденному графику и маршруту, деньги не возвращаются.</t>
  </si>
  <si>
    <t>ИЗМЕНЕНИЕ  СПОСОБА  ДОСТАВКИ,  СРОКИ</t>
  </si>
  <si>
    <t xml:space="preserve">Вы можете изменить способ доставки товара из нашего аквакомплекса до Вас не менее чем за 4 дня до даты </t>
  </si>
  <si>
    <t xml:space="preserve">поставки. Доступность нового способа доставки утверждается отделом логистики в течение суток. Если стоимость </t>
  </si>
  <si>
    <t xml:space="preserve">нового способа доставки дороже предыдущего, то разницу нужно оплатить не менее чем за 3 дня до даты поставки. </t>
  </si>
  <si>
    <t xml:space="preserve">Вы не можете изменить способ доставки менее чем за 3 дня до даты поставки. Исключение: если любой способ </t>
  </si>
  <si>
    <t>доставки заменяется на самовывоз.</t>
  </si>
  <si>
    <t>Отправка производится только авиатранспортом и только из аэропорта Домодедово первым возможным рейсом.</t>
  </si>
  <si>
    <t>Мы не несем ответственности за возможный перенос, задержку или отмену авиарейсов, такие ситуации признаются</t>
  </si>
  <si>
    <t>форс-мажором, претензии не принимаются, груз отправляется ближайшим возможным рейсом.</t>
  </si>
  <si>
    <t>Возможность отправки выбранным рейсом определяет авиакомпания-перевозчик.</t>
  </si>
  <si>
    <t xml:space="preserve">Стоимость доставки из Сингапура в аэропорт Домодедово указана за каждую коробку (учитывается фактическое </t>
  </si>
  <si>
    <t>количество коробок по приходу).</t>
  </si>
  <si>
    <t xml:space="preserve">Вы можете изменить свой заказ до окончания приема заявок, если Ваш заказ не выполняется по </t>
  </si>
  <si>
    <t xml:space="preserve">предварительному резерву (т.е. если он уже не отправлен поставщику до окончания приема заявок, о чем </t>
  </si>
  <si>
    <t>доплатить разницу нужно до окончания приема заявок; позднее - по письменной договоренности с нами.</t>
  </si>
  <si>
    <t xml:space="preserve">Вы можете отменить свой заказ до окончания приема заявок, если Ваш заказ не выполняется по </t>
  </si>
  <si>
    <t>Ваш заказ должен быть сформирован и отправлен нам (запросите подтверждение), не позднее заявленной даты</t>
  </si>
  <si>
    <t>окончания приема заявок и предоплат.</t>
  </si>
  <si>
    <r>
      <t xml:space="preserve">и т.п.) </t>
    </r>
    <r>
      <rPr>
        <b/>
        <sz val="10"/>
        <rFont val="Arial"/>
        <family val="2"/>
        <charset val="204"/>
      </rPr>
      <t>должна быть произведена не позднее окончания приема заявок и предоплат.</t>
    </r>
  </si>
  <si>
    <t>Приблизительная стоимость авиаперевозки согласовывается с клиентом до оплаты счета. Точная стоимость</t>
  </si>
  <si>
    <t>авиаперевозки зависит от веса отправляемого груза и объявляется после отправки груза в регион. Пересчет</t>
  </si>
  <si>
    <t xml:space="preserve">стоимости перелета с приблизительной на фактическую производится после получения данных от авиаперевозчика, </t>
  </si>
  <si>
    <t>в течение 5-7 рабочих дней после поставки.</t>
  </si>
  <si>
    <t xml:space="preserve">аквакомплекса, при условии получения общего заказа полными коробками. Информация справочная, не является </t>
  </si>
  <si>
    <t>учетной ценой, дается только для удобства клиента.</t>
  </si>
  <si>
    <t>ИНН и реквизиты "Меркурия":</t>
  </si>
  <si>
    <t>ВАЖНО!</t>
  </si>
  <si>
    <t>УСЛОВИЯ ПОСТАВКИ</t>
  </si>
  <si>
    <t>КАК ЗАКАЗАТЬ</t>
  </si>
  <si>
    <t>График поставок</t>
  </si>
  <si>
    <r>
      <t xml:space="preserve">Ветсправка от 250руб., транспорт от 500руб., грелки 100руб./шт., утеплители 500-990руб./кор., бол.кор.+350руб./шт. </t>
    </r>
    <r>
      <rPr>
        <b/>
        <sz val="8.5"/>
        <rFont val="Arial Cyr"/>
        <charset val="204"/>
      </rPr>
      <t>100% предоплата.</t>
    </r>
  </si>
  <si>
    <t>Анкета клиента (заполняется клиентом)</t>
  </si>
  <si>
    <t xml:space="preserve">  Счет №: </t>
  </si>
  <si>
    <t xml:space="preserve">   1. Паклист (в электронном виде за день до поставки)</t>
  </si>
  <si>
    <t>WildFish Транзит</t>
  </si>
  <si>
    <t xml:space="preserve"> Тел. +7(962)958-77-66</t>
  </si>
  <si>
    <t>оформление</t>
  </si>
  <si>
    <t>утепление</t>
  </si>
  <si>
    <t xml:space="preserve">живых камней. </t>
  </si>
  <si>
    <t>Мы не имеем возможности контролировать экстерьерные особенности поступающих живых камней, можем только</t>
  </si>
  <si>
    <t>Внешний вид живых камней может незначительно меняться ввиду их природного происхождения.</t>
  </si>
  <si>
    <t>Никакие претензии не принимаются.</t>
  </si>
  <si>
    <t xml:space="preserve">   2. Накладная (ТОРГ-12)</t>
  </si>
  <si>
    <t xml:space="preserve">   3. Счет-фактура</t>
  </si>
  <si>
    <t>Предлагаем Вашему вниманию транзитный прайс-лист живых камней, поставляемых по предварительному заказу.</t>
  </si>
  <si>
    <t>Указанные цены не включают расходов по транзиту живых камней из Сингапура до аэропорта Домодедово, а также</t>
  </si>
  <si>
    <t>любых других дополнительных расходов.</t>
  </si>
  <si>
    <r>
      <t>"Цена от 1кор. с учетом доставки"</t>
    </r>
    <r>
      <rPr>
        <sz val="10"/>
        <rFont val="Arial"/>
        <family val="2"/>
        <charset val="204"/>
      </rPr>
      <t xml:space="preserve"> - примерная цена килограмма ЖК с учетом доставки из Сингапура до нашего</t>
    </r>
  </si>
  <si>
    <t>Примеры разных типов камней, фото:</t>
  </si>
  <si>
    <t>I 9002 Cured Round Live Rock Per Kg</t>
  </si>
  <si>
    <t>I 9004 Cured Stick Live Rock Per Kg</t>
  </si>
  <si>
    <t>Микс в коробке</t>
  </si>
  <si>
    <t>кг в коробке</t>
  </si>
  <si>
    <t>цена 1кг, у.е.</t>
  </si>
  <si>
    <t>Ваш заказ, кг</t>
  </si>
  <si>
    <t>заказ по любой причине, когда оформление документов уже начато, стоимость оформления не возвращается.</t>
  </si>
  <si>
    <t>в следующий вторник), при этом стоимость оформления документов не возвращается.</t>
  </si>
  <si>
    <r>
      <rPr>
        <b/>
        <sz val="10"/>
        <rFont val="Arial"/>
        <family val="2"/>
        <charset val="204"/>
      </rPr>
      <t>"Оформление"</t>
    </r>
    <r>
      <rPr>
        <sz val="10"/>
        <rFont val="Arial"/>
        <family val="2"/>
        <charset val="204"/>
      </rPr>
      <t xml:space="preserve"> - стоимость оформления документов на экспорт ЖК со стороны поставщика. Если клиент отменяет </t>
    </r>
  </si>
  <si>
    <r>
      <rPr>
        <b/>
        <sz val="10"/>
        <rFont val="Arial"/>
        <family val="2"/>
        <charset val="204"/>
      </rPr>
      <t>"Шт. в коробке"</t>
    </r>
    <r>
      <rPr>
        <sz val="10"/>
        <rFont val="Arial"/>
        <family val="2"/>
        <charset val="204"/>
      </rPr>
      <t xml:space="preserve"> - приблизительное количество, может сильно варьироваться в зависимости от размера и формы</t>
    </r>
  </si>
  <si>
    <r>
      <t xml:space="preserve">цена 1кг без учета доставки, руб. </t>
    </r>
    <r>
      <rPr>
        <sz val="8"/>
        <color indexed="55"/>
        <rFont val="Arial Narrow"/>
        <family val="2"/>
        <charset val="204"/>
      </rPr>
      <t>($ + 5%)</t>
    </r>
  </si>
  <si>
    <t xml:space="preserve">опубликован на нашем сайте: http://wildfish.ru/calendar. Даты поставок могут сдвигаться на 1-2 недели, следите </t>
  </si>
  <si>
    <t>за графиком, претензии не принимаются, заказы не отменяются.</t>
  </si>
  <si>
    <t>Cured Live Rock Per Kg (CITES -1 week's notice needed)</t>
  </si>
  <si>
    <t>Australian origin</t>
  </si>
  <si>
    <t>Живой камень, карантин, за кг (15-20кг в коробке)</t>
  </si>
  <si>
    <r>
      <t xml:space="preserve">СИНГАПУР МОРЕ транзит. </t>
    </r>
    <r>
      <rPr>
        <sz val="12"/>
        <rFont val="Arial Cyr"/>
        <charset val="204"/>
      </rPr>
      <t>Действует до 07.03, поставка 14.04, заявки до 07.03.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</si>
</sst>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$-409]#,##0.00"/>
    <numFmt numFmtId="165" formatCode="#,##0.00&quot;р.&quot;"/>
    <numFmt numFmtId="166" formatCode="#&quot; &quot;???/???"/>
    <numFmt numFmtId="167" formatCode="_(* #,##0.00_);_(* \(#,##0.00\);_(* &quot;-&quot;??_);_(@_)"/>
    <numFmt numFmtId="168" formatCode="#,##0&quot;р.&quot;"/>
  </numFmts>
  <fonts count="72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u/>
      <sz val="10"/>
      <color indexed="12"/>
      <name val="Arial Cyr"/>
      <charset val="204"/>
    </font>
    <font>
      <sz val="8"/>
      <name val="Arial Cyr"/>
      <charset val="204"/>
    </font>
    <font>
      <i/>
      <sz val="1"/>
      <color indexed="9"/>
      <name val="Arial Cyr"/>
      <charset val="204"/>
    </font>
    <font>
      <sz val="1"/>
      <color indexed="9"/>
      <name val="Arial Cyr"/>
      <charset val="204"/>
    </font>
    <font>
      <sz val="1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1"/>
      <name val="Arial"/>
      <family val="2"/>
      <charset val="204"/>
    </font>
    <font>
      <b/>
      <u/>
      <sz val="14"/>
      <name val="Arial"/>
      <family val="2"/>
      <charset val="204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b/>
      <sz val="8"/>
      <color indexed="9"/>
      <name val="Arial"/>
      <family val="2"/>
      <charset val="204"/>
    </font>
    <font>
      <sz val="10"/>
      <name val="Arial Cyr"/>
      <charset val="204"/>
    </font>
    <font>
      <sz val="8"/>
      <name val="Arial Narrow"/>
      <family val="2"/>
      <charset val="204"/>
    </font>
    <font>
      <sz val="10"/>
      <color indexed="8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 Narrow"/>
      <family val="2"/>
      <charset val="204"/>
    </font>
    <font>
      <sz val="11"/>
      <name val="Arial Narrow"/>
      <family val="2"/>
      <charset val="204"/>
    </font>
    <font>
      <u/>
      <sz val="9"/>
      <color indexed="12"/>
      <name val="Arial Cyr"/>
      <charset val="204"/>
    </font>
    <font>
      <b/>
      <sz val="11"/>
      <name val="Arial"/>
      <family val="2"/>
    </font>
    <font>
      <sz val="10.5"/>
      <name val="Arial Narrow"/>
      <family val="2"/>
      <charset val="204"/>
    </font>
    <font>
      <b/>
      <sz val="10.5"/>
      <name val="Arial Narrow"/>
      <family val="2"/>
      <charset val="204"/>
    </font>
    <font>
      <sz val="10.5"/>
      <color indexed="9"/>
      <name val="Arial Narrow"/>
      <family val="2"/>
      <charset val="204"/>
    </font>
    <font>
      <b/>
      <sz val="10.5"/>
      <color indexed="9"/>
      <name val="Arial Narrow"/>
      <family val="2"/>
      <charset val="204"/>
    </font>
    <font>
      <sz val="10.5"/>
      <color indexed="8"/>
      <name val="Arial Narrow"/>
      <family val="2"/>
      <charset val="204"/>
    </font>
    <font>
      <b/>
      <sz val="13"/>
      <name val="Arial Narrow"/>
      <family val="2"/>
      <charset val="204"/>
    </font>
    <font>
      <sz val="9"/>
      <name val="Arial Cyr"/>
      <charset val="204"/>
    </font>
    <font>
      <sz val="10"/>
      <name val="Arial Narrow"/>
      <family val="2"/>
      <charset val="204"/>
    </font>
    <font>
      <b/>
      <sz val="13"/>
      <color indexed="9"/>
      <name val="Arial Narrow"/>
      <family val="2"/>
      <charset val="204"/>
    </font>
    <font>
      <sz val="9"/>
      <name val="Arial"/>
      <family val="2"/>
      <charset val="204"/>
    </font>
    <font>
      <sz val="8"/>
      <color indexed="55"/>
      <name val="Arial Narrow"/>
      <family val="2"/>
      <charset val="204"/>
    </font>
    <font>
      <i/>
      <sz val="9"/>
      <name val="Arial Cyr"/>
      <charset val="204"/>
    </font>
    <font>
      <sz val="8.5"/>
      <name val="Arial Cyr"/>
      <charset val="204"/>
    </font>
    <font>
      <b/>
      <sz val="8.5"/>
      <name val="Arial Cyr"/>
      <charset val="204"/>
    </font>
    <font>
      <b/>
      <u/>
      <sz val="10"/>
      <color indexed="12"/>
      <name val="Arial Cyr"/>
      <charset val="204"/>
    </font>
    <font>
      <b/>
      <u/>
      <sz val="9"/>
      <color indexed="12"/>
      <name val="Arial"/>
      <family val="2"/>
      <charset val="204"/>
    </font>
    <font>
      <u/>
      <sz val="11"/>
      <color indexed="12"/>
      <name val="Arial"/>
      <family val="2"/>
      <charset val="204"/>
    </font>
    <font>
      <sz val="10.5"/>
      <color theme="1"/>
      <name val="Arial Narrow"/>
      <family val="2"/>
      <charset val="204"/>
    </font>
    <font>
      <sz val="8"/>
      <color theme="1" tint="0.499984740745262"/>
      <name val="Arial Narrow"/>
      <family val="2"/>
      <charset val="204"/>
    </font>
    <font>
      <i/>
      <sz val="10.5"/>
      <color theme="0" tint="-0.499984740745262"/>
      <name val="Arial Narrow"/>
      <family val="2"/>
      <charset val="204"/>
    </font>
    <font>
      <b/>
      <sz val="10"/>
      <color rgb="FFC00000"/>
      <name val="Arial"/>
      <family val="2"/>
      <charset val="204"/>
    </font>
    <font>
      <sz val="10"/>
      <color rgb="FFC00000"/>
      <name val="Arial Cyr"/>
      <charset val="204"/>
    </font>
    <font>
      <b/>
      <sz val="11"/>
      <color rgb="FFC00000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58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24" fillId="0" borderId="0"/>
    <xf numFmtId="0" fontId="26" fillId="23" borderId="7" applyNumberFormat="0" applyFont="0" applyAlignment="0" applyProtection="0"/>
    <xf numFmtId="0" fontId="41" fillId="2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" fillId="0" borderId="0"/>
    <xf numFmtId="0" fontId="1" fillId="0" borderId="0"/>
  </cellStyleXfs>
  <cellXfs count="195">
    <xf numFmtId="0" fontId="0" fillId="0" borderId="0" xfId="0"/>
    <xf numFmtId="0" fontId="3" fillId="0" borderId="0" xfId="0" applyFont="1"/>
    <xf numFmtId="0" fontId="0" fillId="0" borderId="0" xfId="0" applyFill="1"/>
    <xf numFmtId="0" fontId="8" fillId="0" borderId="0" xfId="0" applyFont="1" applyFill="1" applyProtection="1">
      <protection locked="0"/>
    </xf>
    <xf numFmtId="0" fontId="9" fillId="0" borderId="0" xfId="0" applyFont="1" applyFill="1"/>
    <xf numFmtId="49" fontId="2" fillId="24" borderId="0" xfId="57" applyNumberFormat="1" applyFont="1" applyFill="1" applyBorder="1"/>
    <xf numFmtId="49" fontId="11" fillId="24" borderId="0" xfId="57" applyNumberFormat="1" applyFont="1" applyFill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Protection="1">
      <protection locked="0"/>
    </xf>
    <xf numFmtId="0" fontId="1" fillId="0" borderId="0" xfId="0" applyFont="1"/>
    <xf numFmtId="49" fontId="11" fillId="24" borderId="0" xfId="0" applyNumberFormat="1" applyFont="1" applyFill="1" applyBorder="1"/>
    <xf numFmtId="49" fontId="2" fillId="24" borderId="0" xfId="0" applyNumberFormat="1" applyFont="1" applyFill="1" applyBorder="1"/>
    <xf numFmtId="49" fontId="2" fillId="24" borderId="10" xfId="0" applyNumberFormat="1" applyFont="1" applyFill="1" applyBorder="1"/>
    <xf numFmtId="49" fontId="15" fillId="0" borderId="11" xfId="0" applyNumberFormat="1" applyFont="1" applyFill="1" applyBorder="1" applyAlignment="1">
      <alignment vertical="center"/>
    </xf>
    <xf numFmtId="49" fontId="2" fillId="24" borderId="12" xfId="0" applyNumberFormat="1" applyFont="1" applyFill="1" applyBorder="1"/>
    <xf numFmtId="49" fontId="11" fillId="24" borderId="0" xfId="57" applyNumberFormat="1" applyFont="1" applyFill="1" applyBorder="1"/>
    <xf numFmtId="49" fontId="2" fillId="24" borderId="0" xfId="0" applyNumberFormat="1" applyFont="1" applyFill="1" applyBorder="1" applyAlignment="1">
      <alignment horizontal="left"/>
    </xf>
    <xf numFmtId="49" fontId="2" fillId="24" borderId="10" xfId="0" applyNumberFormat="1" applyFont="1" applyFill="1" applyBorder="1" applyAlignment="1">
      <alignment horizontal="left"/>
    </xf>
    <xf numFmtId="49" fontId="16" fillId="24" borderId="0" xfId="0" applyNumberFormat="1" applyFont="1" applyFill="1" applyBorder="1"/>
    <xf numFmtId="49" fontId="21" fillId="25" borderId="13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left"/>
    </xf>
    <xf numFmtId="49" fontId="17" fillId="0" borderId="0" xfId="0" applyNumberFormat="1" applyFont="1" applyFill="1" applyBorder="1"/>
    <xf numFmtId="0" fontId="22" fillId="0" borderId="0" xfId="0" applyFont="1"/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left" vertical="center" wrapText="1"/>
    </xf>
    <xf numFmtId="165" fontId="23" fillId="0" borderId="15" xfId="0" applyNumberFormat="1" applyFont="1" applyBorder="1" applyAlignment="1">
      <alignment horizontal="left" wrapText="1"/>
    </xf>
    <xf numFmtId="49" fontId="15" fillId="0" borderId="16" xfId="0" applyNumberFormat="1" applyFont="1" applyFill="1" applyBorder="1" applyAlignment="1">
      <alignment vertical="center"/>
    </xf>
    <xf numFmtId="0" fontId="1" fillId="0" borderId="0" xfId="57"/>
    <xf numFmtId="49" fontId="2" fillId="24" borderId="17" xfId="57" applyNumberFormat="1" applyFont="1" applyFill="1" applyBorder="1"/>
    <xf numFmtId="0" fontId="1" fillId="0" borderId="0" xfId="0" applyFont="1" applyFill="1"/>
    <xf numFmtId="49" fontId="11" fillId="0" borderId="0" xfId="57" applyNumberFormat="1" applyFont="1" applyFill="1" applyBorder="1" applyAlignment="1">
      <alignment horizontal="center"/>
    </xf>
    <xf numFmtId="49" fontId="2" fillId="0" borderId="0" xfId="57" applyNumberFormat="1" applyFont="1" applyFill="1" applyBorder="1" applyAlignment="1">
      <alignment horizontal="center"/>
    </xf>
    <xf numFmtId="0" fontId="1" fillId="0" borderId="0" xfId="57" applyFill="1"/>
    <xf numFmtId="0" fontId="22" fillId="0" borderId="0" xfId="0" applyFont="1" applyFill="1"/>
    <xf numFmtId="49" fontId="11" fillId="24" borderId="0" xfId="57" applyNumberFormat="1" applyFont="1" applyFill="1" applyBorder="1" applyAlignment="1">
      <alignment horizontal="left"/>
    </xf>
    <xf numFmtId="49" fontId="2" fillId="24" borderId="0" xfId="57" applyNumberFormat="1" applyFont="1" applyFill="1" applyBorder="1" applyAlignment="1">
      <alignment horizontal="left"/>
    </xf>
    <xf numFmtId="49" fontId="2" fillId="24" borderId="12" xfId="57" applyNumberFormat="1" applyFont="1" applyFill="1" applyBorder="1"/>
    <xf numFmtId="49" fontId="48" fillId="0" borderId="16" xfId="0" applyNumberFormat="1" applyFont="1" applyFill="1" applyBorder="1" applyAlignment="1"/>
    <xf numFmtId="49" fontId="23" fillId="0" borderId="19" xfId="0" applyNumberFormat="1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center" vertical="center" wrapText="1"/>
    </xf>
    <xf numFmtId="49" fontId="2" fillId="24" borderId="21" xfId="0" applyNumberFormat="1" applyFont="1" applyFill="1" applyBorder="1"/>
    <xf numFmtId="0" fontId="49" fillId="0" borderId="22" xfId="0" applyFont="1" applyBorder="1" applyAlignment="1">
      <alignment horizontal="center"/>
    </xf>
    <xf numFmtId="0" fontId="49" fillId="0" borderId="0" xfId="0" applyFont="1"/>
    <xf numFmtId="0" fontId="49" fillId="0" borderId="0" xfId="0" applyFont="1" applyFill="1" applyProtection="1">
      <protection locked="0"/>
    </xf>
    <xf numFmtId="0" fontId="49" fillId="0" borderId="23" xfId="0" applyFont="1" applyBorder="1" applyAlignment="1">
      <alignment horizontal="center" vertical="center"/>
    </xf>
    <xf numFmtId="165" fontId="66" fillId="0" borderId="24" xfId="0" applyNumberFormat="1" applyFont="1" applyBorder="1" applyAlignment="1">
      <alignment vertical="center"/>
    </xf>
    <xf numFmtId="0" fontId="54" fillId="0" borderId="24" xfId="0" applyFont="1" applyBorder="1" applyAlignment="1">
      <alignment vertical="center"/>
    </xf>
    <xf numFmtId="165" fontId="49" fillId="0" borderId="25" xfId="0" applyNumberFormat="1" applyFont="1" applyBorder="1" applyAlignment="1">
      <alignment vertical="center"/>
    </xf>
    <xf numFmtId="49" fontId="49" fillId="0" borderId="26" xfId="0" applyNumberFormat="1" applyFont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left" vertical="center"/>
    </xf>
    <xf numFmtId="49" fontId="49" fillId="0" borderId="0" xfId="0" applyNumberFormat="1" applyFont="1" applyFill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24" borderId="27" xfId="0" applyFont="1" applyFill="1" applyBorder="1" applyAlignment="1" applyProtection="1">
      <alignment horizontal="right" vertical="center"/>
      <protection locked="0"/>
    </xf>
    <xf numFmtId="0" fontId="50" fillId="24" borderId="19" xfId="0" applyFont="1" applyFill="1" applyBorder="1" applyAlignment="1" applyProtection="1">
      <alignment horizontal="right" vertical="center"/>
      <protection locked="0"/>
    </xf>
    <xf numFmtId="165" fontId="50" fillId="0" borderId="28" xfId="0" applyNumberFormat="1" applyFont="1" applyFill="1" applyBorder="1" applyAlignment="1">
      <alignment vertical="center"/>
    </xf>
    <xf numFmtId="2" fontId="50" fillId="0" borderId="13" xfId="0" applyNumberFormat="1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0" fontId="49" fillId="24" borderId="29" xfId="0" applyFont="1" applyFill="1" applyBorder="1" applyAlignment="1">
      <alignment vertical="center"/>
    </xf>
    <xf numFmtId="0" fontId="49" fillId="24" borderId="30" xfId="0" applyFont="1" applyFill="1" applyBorder="1" applyAlignment="1">
      <alignment horizontal="right" vertical="center"/>
    </xf>
    <xf numFmtId="165" fontId="49" fillId="0" borderId="22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horizontal="right" vertical="center"/>
    </xf>
    <xf numFmtId="0" fontId="49" fillId="26" borderId="31" xfId="0" applyFont="1" applyFill="1" applyBorder="1" applyAlignment="1">
      <alignment horizontal="right" vertical="center"/>
    </xf>
    <xf numFmtId="0" fontId="49" fillId="27" borderId="32" xfId="0" applyFont="1" applyFill="1" applyBorder="1" applyAlignment="1">
      <alignment horizontal="right" vertical="center"/>
    </xf>
    <xf numFmtId="49" fontId="49" fillId="27" borderId="33" xfId="0" applyNumberFormat="1" applyFont="1" applyFill="1" applyBorder="1" applyAlignment="1">
      <alignment horizontal="left" vertical="center"/>
    </xf>
    <xf numFmtId="49" fontId="49" fillId="27" borderId="31" xfId="0" applyNumberFormat="1" applyFont="1" applyFill="1" applyBorder="1" applyAlignment="1">
      <alignment horizontal="left" vertical="center"/>
    </xf>
    <xf numFmtId="165" fontId="49" fillId="0" borderId="34" xfId="0" applyNumberFormat="1" applyFont="1" applyFill="1" applyBorder="1" applyAlignment="1" applyProtection="1">
      <alignment vertical="center"/>
      <protection locked="0"/>
    </xf>
    <xf numFmtId="0" fontId="49" fillId="0" borderId="0" xfId="0" applyFont="1" applyAlignment="1">
      <alignment horizontal="right" vertical="center"/>
    </xf>
    <xf numFmtId="0" fontId="49" fillId="0" borderId="0" xfId="0" applyFont="1" applyFill="1" applyBorder="1" applyAlignment="1">
      <alignment horizontal="center" vertical="center"/>
    </xf>
    <xf numFmtId="0" fontId="49" fillId="27" borderId="35" xfId="0" applyFont="1" applyFill="1" applyBorder="1" applyAlignment="1">
      <alignment horizontal="right" vertical="center"/>
    </xf>
    <xf numFmtId="49" fontId="49" fillId="27" borderId="27" xfId="0" applyNumberFormat="1" applyFont="1" applyFill="1" applyBorder="1" applyAlignment="1">
      <alignment horizontal="left" vertical="center"/>
    </xf>
    <xf numFmtId="49" fontId="49" fillId="27" borderId="36" xfId="0" applyNumberFormat="1" applyFont="1" applyFill="1" applyBorder="1" applyAlignment="1">
      <alignment horizontal="left" vertical="center"/>
    </xf>
    <xf numFmtId="0" fontId="49" fillId="0" borderId="0" xfId="0" applyFont="1" applyFill="1" applyBorder="1" applyAlignment="1">
      <alignment vertical="center"/>
    </xf>
    <xf numFmtId="0" fontId="49" fillId="24" borderId="37" xfId="0" applyFont="1" applyFill="1" applyBorder="1" applyAlignment="1">
      <alignment vertical="center"/>
    </xf>
    <xf numFmtId="0" fontId="49" fillId="29" borderId="29" xfId="0" applyFont="1" applyFill="1" applyBorder="1" applyAlignment="1">
      <alignment vertical="center"/>
    </xf>
    <xf numFmtId="0" fontId="49" fillId="29" borderId="30" xfId="0" applyFont="1" applyFill="1" applyBorder="1" applyAlignment="1">
      <alignment horizontal="right" vertical="center"/>
    </xf>
    <xf numFmtId="165" fontId="49" fillId="0" borderId="22" xfId="0" applyNumberFormat="1" applyFont="1" applyFill="1" applyBorder="1" applyAlignment="1" applyProtection="1">
      <alignment vertical="center"/>
      <protection locked="0"/>
    </xf>
    <xf numFmtId="0" fontId="49" fillId="29" borderId="38" xfId="0" applyFont="1" applyFill="1" applyBorder="1" applyAlignment="1" applyProtection="1">
      <alignment vertical="center"/>
      <protection locked="0"/>
    </xf>
    <xf numFmtId="0" fontId="49" fillId="29" borderId="39" xfId="0" applyFont="1" applyFill="1" applyBorder="1" applyAlignment="1">
      <alignment horizontal="right" vertical="center"/>
    </xf>
    <xf numFmtId="165" fontId="49" fillId="0" borderId="40" xfId="0" applyNumberFormat="1" applyFont="1" applyFill="1" applyBorder="1" applyAlignment="1" applyProtection="1">
      <alignment vertical="center"/>
      <protection locked="0"/>
    </xf>
    <xf numFmtId="0" fontId="51" fillId="0" borderId="0" xfId="0" applyFont="1" applyAlignment="1">
      <alignment horizontal="left" vertical="center"/>
    </xf>
    <xf numFmtId="0" fontId="50" fillId="24" borderId="14" xfId="0" applyFont="1" applyFill="1" applyBorder="1" applyAlignment="1">
      <alignment horizontal="right" vertical="center"/>
    </xf>
    <xf numFmtId="0" fontId="50" fillId="24" borderId="41" xfId="0" applyFont="1" applyFill="1" applyBorder="1" applyAlignment="1">
      <alignment horizontal="right" vertical="center"/>
    </xf>
    <xf numFmtId="165" fontId="50" fillId="0" borderId="42" xfId="0" applyNumberFormat="1" applyFont="1" applyFill="1" applyBorder="1" applyAlignment="1">
      <alignment vertical="center"/>
    </xf>
    <xf numFmtId="0" fontId="49" fillId="0" borderId="38" xfId="0" applyFont="1" applyBorder="1" applyAlignment="1">
      <alignment vertical="center"/>
    </xf>
    <xf numFmtId="0" fontId="49" fillId="0" borderId="43" xfId="0" applyFont="1" applyFill="1" applyBorder="1" applyAlignment="1">
      <alignment horizontal="right" vertical="center"/>
    </xf>
    <xf numFmtId="165" fontId="49" fillId="0" borderId="44" xfId="0" applyNumberFormat="1" applyFont="1" applyFill="1" applyBorder="1" applyAlignment="1">
      <alignment vertical="center"/>
    </xf>
    <xf numFmtId="0" fontId="50" fillId="29" borderId="27" xfId="0" applyFont="1" applyFill="1" applyBorder="1" applyAlignment="1">
      <alignment vertical="center"/>
    </xf>
    <xf numFmtId="0" fontId="50" fillId="29" borderId="36" xfId="0" applyFont="1" applyFill="1" applyBorder="1" applyAlignment="1">
      <alignment horizontal="right" vertical="center"/>
    </xf>
    <xf numFmtId="165" fontId="52" fillId="0" borderId="45" xfId="0" applyNumberFormat="1" applyFont="1" applyBorder="1" applyAlignment="1">
      <alignment horizontal="right" vertical="center"/>
    </xf>
    <xf numFmtId="0" fontId="51" fillId="0" borderId="0" xfId="0" applyFont="1" applyFill="1" applyAlignment="1">
      <alignment vertical="center"/>
    </xf>
    <xf numFmtId="165" fontId="50" fillId="0" borderId="0" xfId="0" applyNumberFormat="1" applyFont="1" applyFill="1" applyBorder="1" applyAlignment="1">
      <alignment vertical="center"/>
    </xf>
    <xf numFmtId="165" fontId="52" fillId="0" borderId="0" xfId="0" applyNumberFormat="1" applyFont="1" applyBorder="1" applyAlignment="1">
      <alignment horizontal="right" vertical="center"/>
    </xf>
    <xf numFmtId="0" fontId="50" fillId="0" borderId="0" xfId="0" applyFont="1" applyFill="1" applyBorder="1" applyAlignment="1">
      <alignment horizontal="right" vertical="center"/>
    </xf>
    <xf numFmtId="0" fontId="50" fillId="0" borderId="0" xfId="0" applyFont="1" applyFill="1" applyAlignment="1">
      <alignment horizontal="left" vertical="center"/>
    </xf>
    <xf numFmtId="165" fontId="49" fillId="0" borderId="0" xfId="0" applyNumberFormat="1" applyFont="1" applyFill="1" applyAlignment="1">
      <alignment vertical="center"/>
    </xf>
    <xf numFmtId="0" fontId="49" fillId="0" borderId="0" xfId="0" applyFont="1" applyAlignment="1" applyProtection="1">
      <alignment vertical="center"/>
      <protection locked="0"/>
    </xf>
    <xf numFmtId="166" fontId="49" fillId="0" borderId="46" xfId="0" applyNumberFormat="1" applyFont="1" applyBorder="1" applyAlignment="1">
      <alignment vertical="center"/>
    </xf>
    <xf numFmtId="0" fontId="23" fillId="0" borderId="13" xfId="0" applyFont="1" applyFill="1" applyBorder="1" applyAlignment="1">
      <alignment horizontal="center" vertical="center" wrapText="1"/>
    </xf>
    <xf numFmtId="0" fontId="2" fillId="29" borderId="47" xfId="0" applyFont="1" applyFill="1" applyBorder="1"/>
    <xf numFmtId="0" fontId="7" fillId="29" borderId="0" xfId="0" applyFont="1" applyFill="1" applyProtection="1">
      <protection locked="0"/>
    </xf>
    <xf numFmtId="0" fontId="9" fillId="29" borderId="0" xfId="0" applyFont="1" applyFill="1" applyProtection="1">
      <protection locked="0"/>
    </xf>
    <xf numFmtId="0" fontId="0" fillId="29" borderId="0" xfId="0" applyFill="1" applyProtection="1">
      <protection locked="0"/>
    </xf>
    <xf numFmtId="0" fontId="49" fillId="29" borderId="0" xfId="0" applyFont="1" applyFill="1"/>
    <xf numFmtId="2" fontId="10" fillId="24" borderId="32" xfId="0" applyNumberFormat="1" applyFont="1" applyFill="1" applyBorder="1"/>
    <xf numFmtId="0" fontId="0" fillId="29" borderId="47" xfId="0" applyFont="1" applyFill="1" applyBorder="1" applyAlignment="1">
      <alignment horizontal="center" vertical="center"/>
    </xf>
    <xf numFmtId="0" fontId="46" fillId="29" borderId="35" xfId="0" applyFont="1" applyFill="1" applyBorder="1" applyAlignment="1" applyProtection="1">
      <alignment horizontal="center" vertical="center"/>
      <protection locked="0"/>
    </xf>
    <xf numFmtId="0" fontId="0" fillId="29" borderId="35" xfId="0" applyFont="1" applyFill="1" applyBorder="1" applyAlignment="1">
      <alignment horizontal="center" vertical="center"/>
    </xf>
    <xf numFmtId="1" fontId="0" fillId="29" borderId="11" xfId="0" applyNumberFormat="1" applyFill="1" applyBorder="1" applyAlignment="1">
      <alignment horizontal="center"/>
    </xf>
    <xf numFmtId="0" fontId="20" fillId="29" borderId="11" xfId="0" applyFont="1" applyFill="1" applyBorder="1" applyAlignment="1">
      <alignment horizontal="center" vertical="center" wrapText="1"/>
    </xf>
    <xf numFmtId="165" fontId="23" fillId="0" borderId="28" xfId="0" applyNumberFormat="1" applyFont="1" applyBorder="1" applyAlignment="1">
      <alignment vertical="center" wrapText="1"/>
    </xf>
    <xf numFmtId="0" fontId="11" fillId="30" borderId="27" xfId="53" applyFont="1" applyFill="1" applyBorder="1" applyAlignment="1" applyProtection="1">
      <alignment vertical="center"/>
    </xf>
    <xf numFmtId="0" fontId="11" fillId="30" borderId="36" xfId="53" applyFont="1" applyFill="1" applyBorder="1" applyAlignment="1" applyProtection="1">
      <alignment vertical="center"/>
    </xf>
    <xf numFmtId="0" fontId="49" fillId="0" borderId="18" xfId="0" applyFont="1" applyBorder="1" applyAlignment="1">
      <alignment vertical="center"/>
    </xf>
    <xf numFmtId="0" fontId="54" fillId="0" borderId="0" xfId="0" applyFont="1" applyFill="1" applyAlignment="1">
      <alignment horizontal="left" vertical="center"/>
    </xf>
    <xf numFmtId="0" fontId="55" fillId="29" borderId="36" xfId="0" applyFont="1" applyFill="1" applyBorder="1" applyAlignment="1" applyProtection="1">
      <alignment vertical="center"/>
      <protection locked="0"/>
    </xf>
    <xf numFmtId="0" fontId="55" fillId="29" borderId="36" xfId="0" applyFont="1" applyFill="1" applyBorder="1" applyAlignment="1" applyProtection="1">
      <alignment horizontal="right" vertical="center"/>
      <protection locked="0"/>
    </xf>
    <xf numFmtId="0" fontId="46" fillId="29" borderId="36" xfId="0" applyFont="1" applyFill="1" applyBorder="1" applyAlignment="1" applyProtection="1">
      <alignment horizontal="center" vertical="center"/>
      <protection locked="0"/>
    </xf>
    <xf numFmtId="0" fontId="67" fillId="0" borderId="15" xfId="0" applyFont="1" applyFill="1" applyBorder="1" applyAlignment="1">
      <alignment horizontal="center" vertical="center" wrapText="1"/>
    </xf>
    <xf numFmtId="165" fontId="68" fillId="30" borderId="46" xfId="0" applyNumberFormat="1" applyFont="1" applyFill="1" applyBorder="1" applyAlignment="1">
      <alignment vertical="center"/>
    </xf>
    <xf numFmtId="0" fontId="49" fillId="26" borderId="18" xfId="0" applyFont="1" applyFill="1" applyBorder="1" applyAlignment="1">
      <alignment horizontal="right" vertical="center"/>
    </xf>
    <xf numFmtId="0" fontId="49" fillId="27" borderId="48" xfId="0" applyFont="1" applyFill="1" applyBorder="1" applyAlignment="1">
      <alignment horizontal="right" vertical="center"/>
    </xf>
    <xf numFmtId="0" fontId="49" fillId="0" borderId="26" xfId="0" applyFont="1" applyBorder="1" applyAlignment="1">
      <alignment horizontal="right" vertical="center"/>
    </xf>
    <xf numFmtId="0" fontId="49" fillId="0" borderId="26" xfId="0" applyFont="1" applyFill="1" applyBorder="1" applyAlignment="1">
      <alignment vertical="center"/>
    </xf>
    <xf numFmtId="49" fontId="49" fillId="0" borderId="26" xfId="0" applyNumberFormat="1" applyFont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center"/>
    </xf>
    <xf numFmtId="0" fontId="58" fillId="29" borderId="27" xfId="0" applyFont="1" applyFill="1" applyBorder="1" applyAlignment="1" applyProtection="1">
      <alignment horizontal="right" vertical="center"/>
      <protection locked="0"/>
    </xf>
    <xf numFmtId="49" fontId="2" fillId="24" borderId="17" xfId="0" applyNumberFormat="1" applyFont="1" applyFill="1" applyBorder="1"/>
    <xf numFmtId="2" fontId="68" fillId="0" borderId="49" xfId="0" applyNumberFormat="1" applyFont="1" applyFill="1" applyBorder="1" applyAlignment="1">
      <alignment horizontal="right" vertical="center"/>
    </xf>
    <xf numFmtId="168" fontId="55" fillId="29" borderId="36" xfId="0" applyNumberFormat="1" applyFont="1" applyFill="1" applyBorder="1" applyAlignment="1" applyProtection="1">
      <alignment horizontal="left" vertical="center"/>
      <protection locked="0"/>
    </xf>
    <xf numFmtId="0" fontId="58" fillId="29" borderId="36" xfId="0" applyFont="1" applyFill="1" applyBorder="1" applyAlignment="1" applyProtection="1">
      <alignment horizontal="right" vertical="center"/>
      <protection locked="0"/>
    </xf>
    <xf numFmtId="0" fontId="55" fillId="29" borderId="36" xfId="0" applyFont="1" applyFill="1" applyBorder="1" applyAlignment="1" applyProtection="1">
      <alignment horizontal="left" vertical="center"/>
      <protection locked="0"/>
    </xf>
    <xf numFmtId="0" fontId="45" fillId="24" borderId="27" xfId="0" applyFont="1" applyFill="1" applyBorder="1" applyAlignment="1">
      <alignment horizontal="right" vertical="center"/>
    </xf>
    <xf numFmtId="2" fontId="60" fillId="24" borderId="35" xfId="0" applyNumberFormat="1" applyFont="1" applyFill="1" applyBorder="1" applyAlignment="1">
      <alignment horizontal="center" vertical="center"/>
    </xf>
    <xf numFmtId="0" fontId="47" fillId="30" borderId="36" xfId="51" applyNumberFormat="1" applyFont="1" applyFill="1" applyBorder="1" applyAlignment="1" applyProtection="1">
      <alignment horizontal="left" vertical="center"/>
    </xf>
    <xf numFmtId="49" fontId="31" fillId="24" borderId="0" xfId="56" applyNumberFormat="1" applyFont="1" applyFill="1" applyBorder="1" applyAlignment="1">
      <alignment horizontal="left"/>
    </xf>
    <xf numFmtId="0" fontId="61" fillId="29" borderId="36" xfId="0" applyFont="1" applyFill="1" applyBorder="1" applyAlignment="1" applyProtection="1">
      <alignment vertical="center"/>
      <protection locked="0"/>
    </xf>
    <xf numFmtId="0" fontId="63" fillId="30" borderId="36" xfId="51" applyFont="1" applyFill="1" applyBorder="1" applyAlignment="1" applyProtection="1">
      <alignment vertical="center"/>
    </xf>
    <xf numFmtId="0" fontId="69" fillId="30" borderId="36" xfId="53" applyFont="1" applyFill="1" applyBorder="1" applyAlignment="1" applyProtection="1">
      <alignment horizontal="center" vertical="center"/>
    </xf>
    <xf numFmtId="0" fontId="70" fillId="24" borderId="27" xfId="0" applyFont="1" applyFill="1" applyBorder="1" applyAlignment="1">
      <alignment horizontal="left" vertical="center" wrapText="1"/>
    </xf>
    <xf numFmtId="0" fontId="0" fillId="31" borderId="27" xfId="0" applyFill="1" applyBorder="1" applyAlignment="1">
      <alignment horizontal="center"/>
    </xf>
    <xf numFmtId="0" fontId="0" fillId="31" borderId="36" xfId="0" applyFill="1" applyBorder="1" applyAlignment="1">
      <alignment horizontal="center"/>
    </xf>
    <xf numFmtId="0" fontId="0" fillId="29" borderId="27" xfId="0" applyFill="1" applyBorder="1" applyAlignment="1">
      <alignment horizontal="center"/>
    </xf>
    <xf numFmtId="0" fontId="0" fillId="29" borderId="36" xfId="0" applyFill="1" applyBorder="1" applyAlignment="1">
      <alignment horizontal="center"/>
    </xf>
    <xf numFmtId="0" fontId="47" fillId="30" borderId="36" xfId="53" applyNumberFormat="1" applyFont="1" applyFill="1" applyBorder="1" applyAlignment="1" applyProtection="1">
      <alignment horizontal="center" vertical="center"/>
    </xf>
    <xf numFmtId="0" fontId="49" fillId="32" borderId="27" xfId="0" applyFont="1" applyFill="1" applyBorder="1" applyAlignment="1">
      <alignment horizontal="center" vertical="center" wrapText="1"/>
    </xf>
    <xf numFmtId="49" fontId="49" fillId="32" borderId="19" xfId="0" applyNumberFormat="1" applyFont="1" applyFill="1" applyBorder="1" applyAlignment="1">
      <alignment horizontal="left" vertical="center"/>
    </xf>
    <xf numFmtId="0" fontId="49" fillId="32" borderId="15" xfId="0" applyFont="1" applyFill="1" applyBorder="1" applyAlignment="1">
      <alignment horizontal="left" vertical="center" wrapText="1"/>
    </xf>
    <xf numFmtId="165" fontId="49" fillId="32" borderId="15" xfId="0" applyNumberFormat="1" applyFont="1" applyFill="1" applyBorder="1" applyAlignment="1">
      <alignment horizontal="left" vertical="center" wrapText="1"/>
    </xf>
    <xf numFmtId="165" fontId="49" fillId="32" borderId="28" xfId="0" applyNumberFormat="1" applyFont="1" applyFill="1" applyBorder="1" applyAlignment="1">
      <alignment horizontal="left" vertical="center" wrapText="1"/>
    </xf>
    <xf numFmtId="0" fontId="49" fillId="32" borderId="35" xfId="0" applyFont="1" applyFill="1" applyBorder="1" applyAlignment="1">
      <alignment horizontal="center" vertical="center" wrapText="1"/>
    </xf>
    <xf numFmtId="0" fontId="49" fillId="32" borderId="22" xfId="0" applyFont="1" applyFill="1" applyBorder="1" applyAlignment="1">
      <alignment horizontal="center" vertical="center"/>
    </xf>
    <xf numFmtId="0" fontId="49" fillId="32" borderId="50" xfId="0" applyFont="1" applyFill="1" applyBorder="1" applyAlignment="1">
      <alignment horizontal="center" vertical="center"/>
    </xf>
    <xf numFmtId="0" fontId="53" fillId="32" borderId="30" xfId="0" applyFont="1" applyFill="1" applyBorder="1" applyAlignment="1">
      <alignment horizontal="right" vertical="center"/>
    </xf>
    <xf numFmtId="49" fontId="53" fillId="32" borderId="26" xfId="0" applyNumberFormat="1" applyFont="1" applyFill="1" applyBorder="1" applyAlignment="1">
      <alignment vertical="center"/>
    </xf>
    <xf numFmtId="0" fontId="49" fillId="32" borderId="26" xfId="0" applyFont="1" applyFill="1" applyBorder="1" applyAlignment="1">
      <alignment vertical="center"/>
    </xf>
    <xf numFmtId="49" fontId="53" fillId="32" borderId="26" xfId="0" applyNumberFormat="1" applyFont="1" applyFill="1" applyBorder="1" applyAlignment="1">
      <alignment horizontal="center" vertical="center"/>
    </xf>
    <xf numFmtId="0" fontId="53" fillId="32" borderId="26" xfId="0" applyFont="1" applyFill="1" applyBorder="1" applyAlignment="1">
      <alignment horizontal="center" vertical="center"/>
    </xf>
    <xf numFmtId="165" fontId="53" fillId="32" borderId="26" xfId="0" applyNumberFormat="1" applyFont="1" applyFill="1" applyBorder="1" applyAlignment="1">
      <alignment vertical="center"/>
    </xf>
    <xf numFmtId="0" fontId="54" fillId="32" borderId="26" xfId="0" applyFont="1" applyFill="1" applyBorder="1" applyAlignment="1">
      <alignment vertical="center"/>
    </xf>
    <xf numFmtId="165" fontId="49" fillId="32" borderId="22" xfId="0" applyNumberFormat="1" applyFont="1" applyFill="1" applyBorder="1" applyAlignment="1">
      <alignment vertical="center"/>
    </xf>
    <xf numFmtId="166" fontId="49" fillId="32" borderId="0" xfId="0" applyNumberFormat="1" applyFont="1" applyFill="1" applyAlignment="1">
      <alignment vertical="center"/>
    </xf>
    <xf numFmtId="0" fontId="11" fillId="32" borderId="36" xfId="53" applyFont="1" applyFill="1" applyBorder="1" applyAlignment="1" applyProtection="1">
      <alignment vertical="center"/>
    </xf>
    <xf numFmtId="0" fontId="71" fillId="32" borderId="36" xfId="53" applyFont="1" applyFill="1" applyBorder="1" applyAlignment="1" applyProtection="1">
      <alignment horizontal="center" vertical="center"/>
    </xf>
    <xf numFmtId="0" fontId="63" fillId="32" borderId="36" xfId="51" applyFont="1" applyFill="1" applyBorder="1" applyAlignment="1" applyProtection="1">
      <alignment vertical="center"/>
    </xf>
    <xf numFmtId="0" fontId="64" fillId="32" borderId="36" xfId="53" applyFont="1" applyFill="1" applyBorder="1" applyAlignment="1" applyProtection="1">
      <alignment vertical="center"/>
    </xf>
    <xf numFmtId="165" fontId="69" fillId="0" borderId="0" xfId="0" applyNumberFormat="1" applyFont="1" applyFill="1" applyBorder="1" applyAlignment="1">
      <alignment horizontal="right" vertical="center"/>
    </xf>
    <xf numFmtId="0" fontId="57" fillId="33" borderId="0" xfId="0" applyFont="1" applyFill="1" applyAlignment="1">
      <alignment horizontal="left" vertical="center"/>
    </xf>
    <xf numFmtId="0" fontId="52" fillId="33" borderId="0" xfId="0" applyFont="1" applyFill="1" applyAlignment="1">
      <alignment horizontal="left" vertical="center"/>
    </xf>
    <xf numFmtId="0" fontId="51" fillId="33" borderId="0" xfId="0" applyFont="1" applyFill="1" applyAlignment="1">
      <alignment vertical="center"/>
    </xf>
    <xf numFmtId="164" fontId="51" fillId="33" borderId="0" xfId="0" applyNumberFormat="1" applyFont="1" applyFill="1" applyAlignment="1">
      <alignment vertical="center"/>
    </xf>
    <xf numFmtId="0" fontId="51" fillId="33" borderId="0" xfId="0" applyNumberFormat="1" applyFont="1" applyFill="1" applyAlignment="1">
      <alignment vertical="center"/>
    </xf>
    <xf numFmtId="49" fontId="12" fillId="29" borderId="47" xfId="57" applyNumberFormat="1" applyFont="1" applyFill="1" applyBorder="1" applyAlignment="1">
      <alignment horizontal="center"/>
    </xf>
    <xf numFmtId="49" fontId="13" fillId="29" borderId="51" xfId="0" applyNumberFormat="1" applyFont="1" applyFill="1" applyBorder="1" applyAlignment="1">
      <alignment horizontal="center"/>
    </xf>
    <xf numFmtId="0" fontId="13" fillId="29" borderId="51" xfId="0" applyFont="1" applyFill="1" applyBorder="1" applyAlignment="1">
      <alignment horizontal="center"/>
    </xf>
    <xf numFmtId="0" fontId="14" fillId="29" borderId="11" xfId="54" applyFont="1" applyFill="1" applyBorder="1" applyAlignment="1" applyProtection="1">
      <alignment horizontal="center"/>
    </xf>
    <xf numFmtId="49" fontId="5" fillId="24" borderId="0" xfId="51" applyNumberFormat="1" applyFill="1" applyBorder="1" applyAlignment="1" applyProtection="1">
      <alignment horizontal="left"/>
    </xf>
    <xf numFmtId="0" fontId="18" fillId="28" borderId="36" xfId="0" applyFont="1" applyFill="1" applyBorder="1" applyAlignment="1" applyProtection="1">
      <alignment horizontal="center" vertical="center"/>
      <protection locked="0"/>
    </xf>
    <xf numFmtId="0" fontId="18" fillId="28" borderId="35" xfId="0" applyFont="1" applyFill="1" applyBorder="1" applyAlignment="1" applyProtection="1">
      <alignment horizontal="center" vertical="center"/>
      <protection locked="0"/>
    </xf>
    <xf numFmtId="0" fontId="49" fillId="0" borderId="17" xfId="0" applyFont="1" applyFill="1" applyBorder="1" applyAlignment="1">
      <alignment horizontal="center" vertical="center"/>
    </xf>
    <xf numFmtId="0" fontId="49" fillId="32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56" fillId="30" borderId="47" xfId="0" applyFont="1" applyFill="1" applyBorder="1" applyAlignment="1">
      <alignment horizontal="center" vertical="center" wrapText="1"/>
    </xf>
    <xf numFmtId="0" fontId="56" fillId="30" borderId="51" xfId="0" applyFont="1" applyFill="1" applyBorder="1" applyAlignment="1">
      <alignment horizontal="center" vertical="center" wrapText="1"/>
    </xf>
    <xf numFmtId="0" fontId="56" fillId="30" borderId="51" xfId="0" applyFont="1" applyFill="1" applyBorder="1" applyAlignment="1">
      <alignment horizontal="center" vertical="top" wrapText="1"/>
    </xf>
    <xf numFmtId="0" fontId="56" fillId="30" borderId="11" xfId="0" applyFont="1" applyFill="1" applyBorder="1" applyAlignment="1">
      <alignment horizontal="center" vertical="top" wrapText="1"/>
    </xf>
    <xf numFmtId="0" fontId="65" fillId="29" borderId="36" xfId="53" applyFont="1" applyFill="1" applyBorder="1" applyAlignment="1" applyProtection="1">
      <alignment horizontal="center" vertical="center" wrapText="1"/>
    </xf>
    <xf numFmtId="0" fontId="6" fillId="24" borderId="47" xfId="0" applyFont="1" applyFill="1" applyBorder="1" applyAlignment="1">
      <alignment horizontal="center" wrapText="1"/>
    </xf>
    <xf numFmtId="0" fontId="6" fillId="24" borderId="52" xfId="0" applyFont="1" applyFill="1" applyBorder="1" applyAlignment="1">
      <alignment horizontal="center" wrapText="1"/>
    </xf>
    <xf numFmtId="0" fontId="2" fillId="34" borderId="36" xfId="0" applyFont="1" applyFill="1" applyBorder="1" applyAlignment="1">
      <alignment horizontal="center" vertical="center" wrapText="1"/>
    </xf>
    <xf numFmtId="0" fontId="47" fillId="30" borderId="36" xfId="51" applyNumberFormat="1" applyFont="1" applyFill="1" applyBorder="1" applyAlignment="1" applyProtection="1">
      <alignment horizontal="left" vertical="center"/>
    </xf>
    <xf numFmtId="0" fontId="47" fillId="30" borderId="36" xfId="51" applyNumberFormat="1" applyFont="1" applyFill="1" applyBorder="1" applyAlignment="1" applyProtection="1">
      <alignment horizontal="center" vertical="center"/>
    </xf>
  </cellXfs>
  <cellStyles count="5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 2" xfId="28"/>
    <cellStyle name="Comma 3" xfId="29"/>
    <cellStyle name="Currency 2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Hyperlink 2" xfId="37"/>
    <cellStyle name="Hyperlink 3" xfId="38"/>
    <cellStyle name="Input" xfId="39"/>
    <cellStyle name="Linked Cell" xfId="40"/>
    <cellStyle name="Neutral" xfId="41"/>
    <cellStyle name="Normal 2" xfId="42"/>
    <cellStyle name="Normal 2 2" xfId="43"/>
    <cellStyle name="Normal 3" xfId="44"/>
    <cellStyle name="Normal_Price List All Qry" xfId="45"/>
    <cellStyle name="Note" xfId="46"/>
    <cellStyle name="Output" xfId="47"/>
    <cellStyle name="Title" xfId="48"/>
    <cellStyle name="Total" xfId="49"/>
    <cellStyle name="Warning Text" xfId="50"/>
    <cellStyle name="Гиперссылка" xfId="51" builtinId="8"/>
    <cellStyle name="Гиперссылка 2" xfId="52"/>
    <cellStyle name="Гиперссылка 3" xfId="53"/>
    <cellStyle name="Гиперссылка_Книга1" xfId="54"/>
    <cellStyle name="Обычный" xfId="0" builtinId="0"/>
    <cellStyle name="Обычный 2" xfId="55"/>
    <cellStyle name="Обычный_malay" xfId="56"/>
    <cellStyle name="Обычный_plants" xfId="57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ildfish.ru/files/sunbeam/LRstick.jpg" TargetMode="External"/><Relationship Id="rId2" Type="http://schemas.openxmlformats.org/officeDocument/2006/relationships/hyperlink" Target="http://wildfish.ru/files/sunbeam/LRround.jpg" TargetMode="External"/><Relationship Id="rId1" Type="http://schemas.openxmlformats.org/officeDocument/2006/relationships/hyperlink" Target="http://www.wildfish.ru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ildfish.ru/files/sunbeam/LRbox.jp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wildfish.ru/files/sunbeam/Sunbeam-Soft-Coral.jpg" TargetMode="External"/><Relationship Id="rId7" Type="http://schemas.openxmlformats.org/officeDocument/2006/relationships/hyperlink" Target="http://wildfish.ru/calendar" TargetMode="External"/><Relationship Id="rId2" Type="http://schemas.openxmlformats.org/officeDocument/2006/relationships/hyperlink" Target="http://wildfish.ru/opt" TargetMode="External"/><Relationship Id="rId1" Type="http://schemas.openxmlformats.org/officeDocument/2006/relationships/hyperlink" Target="http://wildfish.ru/" TargetMode="External"/><Relationship Id="rId6" Type="http://schemas.openxmlformats.org/officeDocument/2006/relationships/hyperlink" Target="http://wildfish.ru/tranzit" TargetMode="External"/><Relationship Id="rId5" Type="http://schemas.openxmlformats.org/officeDocument/2006/relationships/hyperlink" Target="http://wildfish.ru/price/Singapur-more.xls" TargetMode="External"/><Relationship Id="rId4" Type="http://schemas.openxmlformats.org/officeDocument/2006/relationships/hyperlink" Target="http://wildfish.ru/files/sunbeam/Sunbeam-Anemones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K112"/>
  <sheetViews>
    <sheetView topLeftCell="A46" zoomScaleNormal="100" workbookViewId="0"/>
  </sheetViews>
  <sheetFormatPr defaultRowHeight="12.75" x14ac:dyDescent="0.2"/>
  <cols>
    <col min="1" max="1" width="102.140625" style="21" customWidth="1"/>
    <col min="2" max="11" width="9.140625" style="29"/>
    <col min="12" max="16384" width="9.140625" style="9"/>
  </cols>
  <sheetData>
    <row r="1" spans="1:11" ht="26.25" x14ac:dyDescent="0.4">
      <c r="A1" s="175" t="s">
        <v>134</v>
      </c>
    </row>
    <row r="2" spans="1:11" ht="15" x14ac:dyDescent="0.25">
      <c r="A2" s="176" t="s">
        <v>18</v>
      </c>
    </row>
    <row r="3" spans="1:11" ht="15" x14ac:dyDescent="0.25">
      <c r="A3" s="176" t="s">
        <v>135</v>
      </c>
    </row>
    <row r="4" spans="1:11" ht="15" x14ac:dyDescent="0.25">
      <c r="A4" s="177" t="s">
        <v>19</v>
      </c>
    </row>
    <row r="5" spans="1:11" ht="18" x14ac:dyDescent="0.25">
      <c r="A5" s="178" t="s">
        <v>2</v>
      </c>
    </row>
    <row r="6" spans="1:11" x14ac:dyDescent="0.2">
      <c r="A6" s="10" t="s">
        <v>20</v>
      </c>
    </row>
    <row r="7" spans="1:11" x14ac:dyDescent="0.2">
      <c r="A7" s="11" t="s">
        <v>144</v>
      </c>
    </row>
    <row r="8" spans="1:11" x14ac:dyDescent="0.2">
      <c r="A8" s="11" t="s">
        <v>145</v>
      </c>
    </row>
    <row r="9" spans="1:11" x14ac:dyDescent="0.2">
      <c r="A9" s="11" t="s">
        <v>146</v>
      </c>
    </row>
    <row r="10" spans="1:11" s="27" customFormat="1" x14ac:dyDescent="0.2">
      <c r="A10" s="28" t="s">
        <v>110</v>
      </c>
      <c r="B10" s="30"/>
      <c r="C10" s="30"/>
      <c r="D10" s="30"/>
      <c r="E10" s="30"/>
      <c r="F10" s="30"/>
      <c r="G10" s="31"/>
      <c r="H10" s="31"/>
      <c r="I10" s="31"/>
      <c r="J10" s="31"/>
      <c r="K10" s="32"/>
    </row>
    <row r="11" spans="1:11" s="27" customFormat="1" x14ac:dyDescent="0.2">
      <c r="A11" s="36" t="s">
        <v>111</v>
      </c>
      <c r="B11" s="30"/>
      <c r="C11" s="30"/>
      <c r="D11" s="30"/>
      <c r="E11" s="30"/>
      <c r="F11" s="30"/>
      <c r="G11" s="31"/>
      <c r="H11" s="31"/>
      <c r="I11" s="31"/>
      <c r="J11" s="31"/>
      <c r="K11" s="32"/>
    </row>
    <row r="12" spans="1:11" s="27" customFormat="1" ht="13.5" thickBot="1" x14ac:dyDescent="0.25">
      <c r="A12" s="12" t="s">
        <v>71</v>
      </c>
      <c r="B12" s="30"/>
      <c r="C12" s="30"/>
      <c r="D12" s="30"/>
      <c r="E12" s="30"/>
      <c r="F12" s="30"/>
      <c r="G12" s="31"/>
      <c r="H12" s="31"/>
      <c r="I12" s="31"/>
      <c r="J12" s="31"/>
      <c r="K12" s="32"/>
    </row>
    <row r="13" spans="1:11" ht="30" customHeight="1" thickTop="1" x14ac:dyDescent="0.2">
      <c r="A13" s="13" t="s">
        <v>23</v>
      </c>
    </row>
    <row r="14" spans="1:11" x14ac:dyDescent="0.2">
      <c r="A14" s="5" t="s">
        <v>25</v>
      </c>
    </row>
    <row r="15" spans="1:11" x14ac:dyDescent="0.2">
      <c r="A15" s="5" t="s">
        <v>160</v>
      </c>
    </row>
    <row r="16" spans="1:11" ht="13.5" thickBot="1" x14ac:dyDescent="0.25">
      <c r="A16" s="5" t="s">
        <v>161</v>
      </c>
    </row>
    <row r="17" spans="1:11" s="22" customFormat="1" ht="20.100000000000001" customHeight="1" thickTop="1" x14ac:dyDescent="0.25">
      <c r="A17" s="37" t="s">
        <v>84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1" customFormat="1" x14ac:dyDescent="0.2">
      <c r="A18" s="138" t="s">
        <v>85</v>
      </c>
    </row>
    <row r="19" spans="1:11" customFormat="1" x14ac:dyDescent="0.2">
      <c r="A19" s="138" t="s">
        <v>88</v>
      </c>
    </row>
    <row r="20" spans="1:11" customFormat="1" x14ac:dyDescent="0.2">
      <c r="A20" s="138" t="s">
        <v>86</v>
      </c>
    </row>
    <row r="21" spans="1:11" customFormat="1" x14ac:dyDescent="0.2">
      <c r="A21" s="138" t="s">
        <v>87</v>
      </c>
    </row>
    <row r="22" spans="1:11" s="22" customFormat="1" x14ac:dyDescent="0.2">
      <c r="A22" s="34" t="s">
        <v>147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s="22" customFormat="1" x14ac:dyDescent="0.2">
      <c r="A23" s="35" t="s">
        <v>123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22" customFormat="1" x14ac:dyDescent="0.2">
      <c r="A24" s="35" t="s">
        <v>124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s="22" customFormat="1" ht="12.75" customHeight="1" x14ac:dyDescent="0.2">
      <c r="A25" s="35" t="s">
        <v>158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s="22" customFormat="1" x14ac:dyDescent="0.2">
      <c r="A26" s="35" t="s">
        <v>138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 s="22" customFormat="1" x14ac:dyDescent="0.2">
      <c r="A27" s="34" t="s">
        <v>148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 s="22" customFormat="1" x14ac:dyDescent="0.2">
      <c r="A28" s="179" t="s">
        <v>149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1" s="22" customFormat="1" x14ac:dyDescent="0.2">
      <c r="A29" s="179" t="s">
        <v>150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1:11" s="22" customFormat="1" x14ac:dyDescent="0.2">
      <c r="A30" s="179" t="s">
        <v>151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11" s="22" customFormat="1" x14ac:dyDescent="0.2">
      <c r="A31" s="35" t="s">
        <v>72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11" s="22" customFormat="1" x14ac:dyDescent="0.2">
      <c r="A32" s="35" t="s">
        <v>73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1:11" s="22" customFormat="1" x14ac:dyDescent="0.2">
      <c r="A33" s="35" t="s">
        <v>157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1:11" s="22" customFormat="1" x14ac:dyDescent="0.2">
      <c r="A34" s="35" t="s">
        <v>155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</row>
    <row r="35" spans="1:11" customFormat="1" ht="20.100000000000001" customHeight="1" thickBot="1" x14ac:dyDescent="0.25">
      <c r="A35" s="40" t="s">
        <v>63</v>
      </c>
    </row>
    <row r="36" spans="1:11" ht="20.100000000000001" customHeight="1" thickTop="1" x14ac:dyDescent="0.25">
      <c r="A36" s="37" t="s">
        <v>21</v>
      </c>
    </row>
    <row r="37" spans="1:11" x14ac:dyDescent="0.2">
      <c r="A37" s="11" t="s">
        <v>26</v>
      </c>
    </row>
    <row r="38" spans="1:11" x14ac:dyDescent="0.2">
      <c r="A38" s="11" t="s">
        <v>75</v>
      </c>
    </row>
    <row r="39" spans="1:11" x14ac:dyDescent="0.2">
      <c r="A39" s="11" t="s">
        <v>83</v>
      </c>
    </row>
    <row r="40" spans="1:11" x14ac:dyDescent="0.2">
      <c r="A40" s="14" t="s">
        <v>27</v>
      </c>
    </row>
    <row r="41" spans="1:11" ht="18.75" customHeight="1" x14ac:dyDescent="0.2">
      <c r="A41" s="130" t="s">
        <v>28</v>
      </c>
    </row>
    <row r="42" spans="1:11" ht="13.5" thickBot="1" x14ac:dyDescent="0.25">
      <c r="A42" s="12" t="s">
        <v>29</v>
      </c>
    </row>
    <row r="43" spans="1:11" ht="18.75" customHeight="1" thickTop="1" x14ac:dyDescent="0.25">
      <c r="A43" s="37" t="s">
        <v>30</v>
      </c>
    </row>
    <row r="44" spans="1:11" x14ac:dyDescent="0.2">
      <c r="A44" s="5" t="s">
        <v>116</v>
      </c>
    </row>
    <row r="45" spans="1:11" x14ac:dyDescent="0.2">
      <c r="A45" s="5" t="s">
        <v>117</v>
      </c>
    </row>
    <row r="46" spans="1:11" x14ac:dyDescent="0.2">
      <c r="A46" s="15" t="s">
        <v>40</v>
      </c>
    </row>
    <row r="47" spans="1:11" x14ac:dyDescent="0.2">
      <c r="A47" s="5" t="s">
        <v>118</v>
      </c>
    </row>
    <row r="48" spans="1:11" x14ac:dyDescent="0.2">
      <c r="A48" s="5" t="s">
        <v>31</v>
      </c>
    </row>
    <row r="49" spans="1:11" x14ac:dyDescent="0.2">
      <c r="A49" s="5" t="s">
        <v>32</v>
      </c>
    </row>
    <row r="50" spans="1:11" x14ac:dyDescent="0.2">
      <c r="A50" s="5" t="s">
        <v>70</v>
      </c>
    </row>
    <row r="51" spans="1:11" x14ac:dyDescent="0.2">
      <c r="A51" s="5" t="s">
        <v>74</v>
      </c>
    </row>
    <row r="52" spans="1:11" x14ac:dyDescent="0.2">
      <c r="A52" s="5" t="s">
        <v>33</v>
      </c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x14ac:dyDescent="0.2">
      <c r="A53" s="5" t="s">
        <v>34</v>
      </c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2.95" customHeight="1" thickBot="1" x14ac:dyDescent="0.25">
      <c r="A54" s="5" t="s">
        <v>35</v>
      </c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customFormat="1" ht="20.100000000000001" customHeight="1" thickTop="1" x14ac:dyDescent="0.25">
      <c r="A55" s="37" t="s">
        <v>89</v>
      </c>
    </row>
    <row r="56" spans="1:11" customFormat="1" x14ac:dyDescent="0.2">
      <c r="A56" s="5" t="s">
        <v>112</v>
      </c>
    </row>
    <row r="57" spans="1:11" customFormat="1" x14ac:dyDescent="0.2">
      <c r="A57" s="5" t="s">
        <v>113</v>
      </c>
    </row>
    <row r="58" spans="1:11" customFormat="1" x14ac:dyDescent="0.2">
      <c r="A58" s="5" t="s">
        <v>90</v>
      </c>
    </row>
    <row r="59" spans="1:11" customFormat="1" x14ac:dyDescent="0.2">
      <c r="A59" s="5" t="s">
        <v>114</v>
      </c>
    </row>
    <row r="60" spans="1:11" customFormat="1" x14ac:dyDescent="0.2">
      <c r="A60" s="5" t="s">
        <v>91</v>
      </c>
    </row>
    <row r="61" spans="1:11" customFormat="1" x14ac:dyDescent="0.2">
      <c r="A61" s="5" t="s">
        <v>115</v>
      </c>
    </row>
    <row r="62" spans="1:11" customFormat="1" x14ac:dyDescent="0.2">
      <c r="A62" s="5" t="s">
        <v>113</v>
      </c>
    </row>
    <row r="63" spans="1:11" customFormat="1" x14ac:dyDescent="0.2">
      <c r="A63" s="5" t="s">
        <v>92</v>
      </c>
    </row>
    <row r="64" spans="1:11" customFormat="1" ht="20.100000000000001" customHeight="1" x14ac:dyDescent="0.2">
      <c r="A64" s="5" t="s">
        <v>93</v>
      </c>
    </row>
    <row r="65" spans="1:11" customFormat="1" x14ac:dyDescent="0.2">
      <c r="A65" s="5" t="s">
        <v>94</v>
      </c>
    </row>
    <row r="66" spans="1:11" customFormat="1" x14ac:dyDescent="0.2">
      <c r="A66" s="5" t="s">
        <v>95</v>
      </c>
    </row>
    <row r="67" spans="1:11" customFormat="1" x14ac:dyDescent="0.2">
      <c r="A67" s="5" t="s">
        <v>96</v>
      </c>
    </row>
    <row r="68" spans="1:11" customFormat="1" x14ac:dyDescent="0.2">
      <c r="A68" s="5" t="s">
        <v>156</v>
      </c>
    </row>
    <row r="69" spans="1:11" customFormat="1" x14ac:dyDescent="0.2">
      <c r="A69" s="5" t="s">
        <v>97</v>
      </c>
    </row>
    <row r="70" spans="1:11" customFormat="1" x14ac:dyDescent="0.2">
      <c r="A70" s="5" t="s">
        <v>98</v>
      </c>
    </row>
    <row r="71" spans="1:11" customFormat="1" ht="13.5" thickBot="1" x14ac:dyDescent="0.25">
      <c r="A71" s="5" t="s">
        <v>99</v>
      </c>
    </row>
    <row r="72" spans="1:11" customFormat="1" ht="20.100000000000001" customHeight="1" thickTop="1" x14ac:dyDescent="0.25">
      <c r="A72" s="37" t="s">
        <v>100</v>
      </c>
    </row>
    <row r="73" spans="1:11" customFormat="1" x14ac:dyDescent="0.2">
      <c r="A73" s="5" t="s">
        <v>101</v>
      </c>
    </row>
    <row r="74" spans="1:11" customFormat="1" x14ac:dyDescent="0.2">
      <c r="A74" s="5" t="s">
        <v>102</v>
      </c>
    </row>
    <row r="75" spans="1:11" customFormat="1" x14ac:dyDescent="0.2">
      <c r="A75" s="5" t="s">
        <v>103</v>
      </c>
    </row>
    <row r="76" spans="1:11" customFormat="1" x14ac:dyDescent="0.2">
      <c r="A76" s="5" t="s">
        <v>104</v>
      </c>
    </row>
    <row r="77" spans="1:11" customFormat="1" ht="13.5" thickBot="1" x14ac:dyDescent="0.25">
      <c r="A77" s="5" t="s">
        <v>105</v>
      </c>
    </row>
    <row r="78" spans="1:11" ht="20.100000000000001" customHeight="1" thickTop="1" x14ac:dyDescent="0.25">
      <c r="A78" s="37" t="s">
        <v>36</v>
      </c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2.75" customHeight="1" x14ac:dyDescent="0.2">
      <c r="A79" s="16" t="s">
        <v>139</v>
      </c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2.75" customHeight="1" x14ac:dyDescent="0.2">
      <c r="A80" s="16" t="s">
        <v>80</v>
      </c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2.75" customHeight="1" x14ac:dyDescent="0.2">
      <c r="A81" s="16" t="s">
        <v>73</v>
      </c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3.5" thickBot="1" x14ac:dyDescent="0.25">
      <c r="A82" s="17" t="s">
        <v>140</v>
      </c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30" customHeight="1" thickTop="1" x14ac:dyDescent="0.2">
      <c r="A83" s="13" t="s">
        <v>22</v>
      </c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5.75" customHeight="1" x14ac:dyDescent="0.2">
      <c r="A84" s="11" t="s">
        <v>58</v>
      </c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x14ac:dyDescent="0.2">
      <c r="A85" s="11" t="s">
        <v>57</v>
      </c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x14ac:dyDescent="0.2">
      <c r="A86" s="11" t="s">
        <v>106</v>
      </c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x14ac:dyDescent="0.2">
      <c r="A87" s="11" t="s">
        <v>109</v>
      </c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x14ac:dyDescent="0.2">
      <c r="A88" s="11" t="s">
        <v>107</v>
      </c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x14ac:dyDescent="0.2">
      <c r="A89" s="11" t="s">
        <v>108</v>
      </c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customFormat="1" ht="18.75" customHeight="1" x14ac:dyDescent="0.2">
      <c r="A90" s="11" t="s">
        <v>119</v>
      </c>
    </row>
    <row r="91" spans="1:11" customFormat="1" x14ac:dyDescent="0.2">
      <c r="A91" s="11" t="s">
        <v>120</v>
      </c>
    </row>
    <row r="92" spans="1:11" customFormat="1" x14ac:dyDescent="0.2">
      <c r="A92" s="11" t="s">
        <v>121</v>
      </c>
    </row>
    <row r="93" spans="1:11" customFormat="1" ht="12.95" customHeight="1" thickBot="1" x14ac:dyDescent="0.25">
      <c r="A93" s="12" t="s">
        <v>122</v>
      </c>
    </row>
    <row r="94" spans="1:11" ht="20.100000000000001" customHeight="1" thickTop="1" x14ac:dyDescent="0.25">
      <c r="A94" s="37" t="s">
        <v>59</v>
      </c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ht="13.5" thickBot="1" x14ac:dyDescent="0.25">
      <c r="A95" s="11" t="s">
        <v>141</v>
      </c>
    </row>
    <row r="96" spans="1:11" customFormat="1" ht="30" customHeight="1" thickTop="1" x14ac:dyDescent="0.2">
      <c r="A96" s="26" t="s">
        <v>37</v>
      </c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customFormat="1" x14ac:dyDescent="0.2">
      <c r="A97" s="16" t="s">
        <v>42</v>
      </c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customFormat="1" x14ac:dyDescent="0.2">
      <c r="A98" s="16" t="s">
        <v>133</v>
      </c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customFormat="1" x14ac:dyDescent="0.2">
      <c r="A99" s="16" t="s">
        <v>38</v>
      </c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customFormat="1" x14ac:dyDescent="0.2">
      <c r="A100" s="16" t="s">
        <v>142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customFormat="1" x14ac:dyDescent="0.2">
      <c r="A101" s="11" t="s">
        <v>143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customFormat="1" x14ac:dyDescent="0.2">
      <c r="A102" s="16" t="s">
        <v>39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customFormat="1" x14ac:dyDescent="0.2">
      <c r="A103" s="18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customFormat="1" ht="18" customHeight="1" x14ac:dyDescent="0.2">
      <c r="A104" s="19" t="s">
        <v>1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customFormat="1" x14ac:dyDescent="0.2">
      <c r="A105" s="6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customFormat="1" x14ac:dyDescent="0.2">
      <c r="A106" s="6" t="s">
        <v>24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customFormat="1" x14ac:dyDescent="0.2">
      <c r="A107" s="11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customFormat="1" x14ac:dyDescent="0.2">
      <c r="A108" s="18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customFormat="1" x14ac:dyDescent="0.2">
      <c r="A109" s="11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customFormat="1" x14ac:dyDescent="0.2">
      <c r="A110" s="11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2" spans="1:11" ht="18" x14ac:dyDescent="0.25">
      <c r="A112" s="20"/>
    </row>
  </sheetData>
  <phoneticPr fontId="6" type="noConversion"/>
  <hyperlinks>
    <hyperlink ref="A5" r:id="rId1"/>
    <hyperlink ref="A28" r:id="rId2"/>
    <hyperlink ref="A29" r:id="rId3"/>
    <hyperlink ref="A30" r:id="rId4"/>
  </hyperlinks>
  <pageMargins left="0.36" right="0.26" top="0.31" bottom="0.34" header="0.5" footer="0.5"/>
  <pageSetup paperSize="9" scale="95" orientation="portrait" horizontalDpi="300" verticalDpi="300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W245"/>
  <sheetViews>
    <sheetView tabSelected="1" zoomScaleNormal="100" workbookViewId="0">
      <pane ySplit="6" topLeftCell="A7" activePane="bottomLeft" state="frozen"/>
      <selection pane="bottomLeft" activeCell="C3" sqref="C3:L3"/>
    </sheetView>
  </sheetViews>
  <sheetFormatPr defaultRowHeight="12.75" customHeight="1" x14ac:dyDescent="0.2"/>
  <cols>
    <col min="1" max="1" width="5.140625" style="7" customWidth="1"/>
    <col min="2" max="2" width="2.28515625" style="7" customWidth="1"/>
    <col min="3" max="3" width="5" style="1" customWidth="1"/>
    <col min="4" max="4" width="27.28515625" style="1" customWidth="1"/>
    <col min="5" max="5" width="18" style="1" customWidth="1"/>
    <col min="6" max="6" width="34.28515625" style="1" customWidth="1"/>
    <col min="7" max="7" width="5.7109375" style="1" customWidth="1"/>
    <col min="8" max="8" width="5.140625" style="1" customWidth="1"/>
    <col min="9" max="9" width="5.7109375" style="1" customWidth="1"/>
    <col min="10" max="10" width="10.7109375" style="1" customWidth="1"/>
    <col min="11" max="11" width="8" style="1" customWidth="1"/>
    <col min="12" max="12" width="11.28515625" style="1" customWidth="1"/>
    <col min="13" max="13" width="9.85546875" style="1" customWidth="1"/>
    <col min="14" max="14" width="6" style="1" customWidth="1"/>
    <col min="15" max="15" width="11.140625" customWidth="1"/>
    <col min="16" max="17" width="1.7109375" style="1" customWidth="1"/>
    <col min="18" max="16384" width="9.140625" style="1"/>
  </cols>
  <sheetData>
    <row r="1" spans="1:18" s="2" customFormat="1" ht="15.75" customHeight="1" x14ac:dyDescent="0.2">
      <c r="A1" s="114"/>
      <c r="B1" s="141"/>
      <c r="C1" s="115" t="s">
        <v>54</v>
      </c>
      <c r="D1" s="140"/>
      <c r="E1" s="140" t="s">
        <v>129</v>
      </c>
      <c r="F1" s="147" t="s">
        <v>55</v>
      </c>
      <c r="G1" s="193" t="s">
        <v>77</v>
      </c>
      <c r="H1" s="193"/>
      <c r="I1" s="193"/>
      <c r="J1" s="194" t="s">
        <v>78</v>
      </c>
      <c r="K1" s="194"/>
      <c r="L1" s="137" t="s">
        <v>79</v>
      </c>
      <c r="M1" s="102" t="s">
        <v>64</v>
      </c>
      <c r="N1" s="103"/>
      <c r="O1" s="185" t="s">
        <v>65</v>
      </c>
      <c r="P1" s="3"/>
      <c r="Q1" s="3"/>
      <c r="R1" s="4"/>
    </row>
    <row r="2" spans="1:18" s="2" customFormat="1" ht="18.75" customHeight="1" x14ac:dyDescent="0.2">
      <c r="A2" s="145"/>
      <c r="B2" s="146"/>
      <c r="C2" s="189" t="s">
        <v>56</v>
      </c>
      <c r="D2" s="189"/>
      <c r="E2" s="192" t="s">
        <v>62</v>
      </c>
      <c r="F2" s="192"/>
      <c r="G2" s="192"/>
      <c r="H2" s="192"/>
      <c r="I2" s="192"/>
      <c r="J2" s="192"/>
      <c r="K2" s="192"/>
      <c r="L2" s="192"/>
      <c r="M2" s="111">
        <f>IF(M5=0,0,IF(M5&lt;0.5,1,ROUND(M5,0)))</f>
        <v>0</v>
      </c>
      <c r="N2" s="103"/>
      <c r="O2" s="186"/>
      <c r="P2" s="3"/>
      <c r="Q2" s="3"/>
      <c r="R2" s="3"/>
    </row>
    <row r="3" spans="1:18" s="2" customFormat="1" ht="17.25" customHeight="1" x14ac:dyDescent="0.2">
      <c r="A3" s="143"/>
      <c r="B3" s="144"/>
      <c r="C3" s="180" t="s">
        <v>165</v>
      </c>
      <c r="D3" s="180"/>
      <c r="E3" s="180"/>
      <c r="F3" s="180"/>
      <c r="G3" s="180"/>
      <c r="H3" s="180"/>
      <c r="I3" s="180"/>
      <c r="J3" s="180"/>
      <c r="K3" s="180"/>
      <c r="L3" s="181"/>
      <c r="M3" s="190" t="s">
        <v>44</v>
      </c>
      <c r="N3" s="103"/>
      <c r="O3" s="186"/>
      <c r="P3"/>
      <c r="Q3"/>
      <c r="R3" s="3"/>
    </row>
    <row r="4" spans="1:18" s="2" customFormat="1" ht="15" customHeight="1" x14ac:dyDescent="0.2">
      <c r="A4" s="145"/>
      <c r="B4" s="146"/>
      <c r="C4" s="139" t="s">
        <v>130</v>
      </c>
      <c r="D4" s="134"/>
      <c r="E4" s="118"/>
      <c r="F4" s="118"/>
      <c r="G4" s="119"/>
      <c r="H4" s="132"/>
      <c r="I4" s="132"/>
      <c r="J4" s="129" t="s">
        <v>76</v>
      </c>
      <c r="K4" s="136">
        <v>66.44</v>
      </c>
      <c r="L4" s="108" t="s">
        <v>46</v>
      </c>
      <c r="M4" s="191"/>
      <c r="N4" s="103"/>
      <c r="O4" s="186"/>
      <c r="P4"/>
      <c r="Q4"/>
      <c r="R4" s="3"/>
    </row>
    <row r="5" spans="1:18" s="2" customFormat="1" ht="15" customHeight="1" x14ac:dyDescent="0.2">
      <c r="A5" s="165"/>
      <c r="B5" s="166" t="s">
        <v>126</v>
      </c>
      <c r="C5" s="165"/>
      <c r="D5" s="167" t="s">
        <v>127</v>
      </c>
      <c r="E5" s="168" t="s">
        <v>128</v>
      </c>
      <c r="F5" s="142" t="s">
        <v>132</v>
      </c>
      <c r="G5" s="135"/>
      <c r="H5" s="109"/>
      <c r="I5" s="120"/>
      <c r="J5" s="133" t="s">
        <v>47</v>
      </c>
      <c r="K5" s="110">
        <f>ROUND(260*K4*1.05,-1)</f>
        <v>18140</v>
      </c>
      <c r="L5" s="112"/>
      <c r="M5" s="107">
        <f>M8</f>
        <v>0</v>
      </c>
      <c r="N5" s="104"/>
      <c r="O5" s="187" t="s">
        <v>66</v>
      </c>
      <c r="P5"/>
      <c r="Q5"/>
      <c r="R5" s="4"/>
    </row>
    <row r="6" spans="1:18" s="2" customFormat="1" ht="24.75" customHeight="1" x14ac:dyDescent="0.25">
      <c r="A6" s="23" t="s">
        <v>3</v>
      </c>
      <c r="B6" s="39"/>
      <c r="C6" s="38" t="s">
        <v>4</v>
      </c>
      <c r="D6" s="184" t="s">
        <v>5</v>
      </c>
      <c r="E6" s="184"/>
      <c r="F6" s="184"/>
      <c r="G6" s="24" t="s">
        <v>152</v>
      </c>
      <c r="H6" s="24" t="s">
        <v>0</v>
      </c>
      <c r="I6" s="121" t="s">
        <v>153</v>
      </c>
      <c r="J6" s="24" t="s">
        <v>159</v>
      </c>
      <c r="K6" s="25" t="s">
        <v>154</v>
      </c>
      <c r="L6" s="113" t="s">
        <v>67</v>
      </c>
      <c r="M6" s="101" t="s">
        <v>9</v>
      </c>
      <c r="N6" s="105"/>
      <c r="O6" s="188"/>
      <c r="P6"/>
      <c r="Q6"/>
    </row>
    <row r="7" spans="1:18" s="42" customFormat="1" ht="14.1" customHeight="1" x14ac:dyDescent="0.2">
      <c r="A7" s="41"/>
      <c r="B7" s="44" t="s">
        <v>68</v>
      </c>
      <c r="C7" s="125">
        <v>9000</v>
      </c>
      <c r="D7" s="48" t="s">
        <v>162</v>
      </c>
      <c r="E7" s="48" t="s">
        <v>163</v>
      </c>
      <c r="F7" s="126" t="s">
        <v>164</v>
      </c>
      <c r="G7" s="127">
        <v>20</v>
      </c>
      <c r="H7" s="128">
        <v>200</v>
      </c>
      <c r="I7" s="131">
        <v>19</v>
      </c>
      <c r="J7" s="45">
        <f t="shared" ref="J7" si="0">ROUND(I7*$K$4*1.05,2)</f>
        <v>1325.48</v>
      </c>
      <c r="K7" s="46"/>
      <c r="L7" s="47">
        <f t="shared" ref="L7" si="1">K7*J7</f>
        <v>0</v>
      </c>
      <c r="M7" s="100">
        <f t="shared" ref="M7" si="2">K7/G7</f>
        <v>0</v>
      </c>
      <c r="N7" s="106"/>
      <c r="O7" s="122">
        <f t="shared" ref="O7" si="3">J7+$K$5/G7</f>
        <v>2232.48</v>
      </c>
      <c r="P7" s="43"/>
      <c r="Q7" s="43"/>
    </row>
    <row r="8" spans="1:18" s="54" customFormat="1" ht="14.1" customHeight="1" x14ac:dyDescent="0.2">
      <c r="A8" s="50"/>
      <c r="B8" s="50"/>
      <c r="C8" s="51"/>
      <c r="D8" s="182"/>
      <c r="E8" s="182"/>
      <c r="F8" s="182"/>
      <c r="G8" s="50"/>
      <c r="J8" s="55"/>
      <c r="K8" s="56" t="s">
        <v>50</v>
      </c>
      <c r="L8" s="57">
        <f>SUM(L7:L7)</f>
        <v>0</v>
      </c>
      <c r="M8" s="58">
        <f>SUM(M7:M7)</f>
        <v>0</v>
      </c>
      <c r="O8" s="116"/>
    </row>
    <row r="9" spans="1:18" s="54" customFormat="1" ht="14.1" customHeight="1" x14ac:dyDescent="0.2">
      <c r="A9" s="59"/>
      <c r="B9" s="59"/>
      <c r="C9" s="60"/>
      <c r="D9" s="49" t="s">
        <v>131</v>
      </c>
      <c r="E9" s="51"/>
      <c r="F9" s="50"/>
      <c r="G9" s="50"/>
      <c r="J9" s="61"/>
      <c r="K9" s="62" t="s">
        <v>49</v>
      </c>
      <c r="L9" s="63">
        <f>M2*K5</f>
        <v>0</v>
      </c>
      <c r="M9" s="64" t="s">
        <v>61</v>
      </c>
    </row>
    <row r="10" spans="1:18" s="54" customFormat="1" ht="14.1" customHeight="1" x14ac:dyDescent="0.2">
      <c r="A10" s="59"/>
      <c r="B10" s="59"/>
      <c r="C10" s="65"/>
      <c r="D10" s="66" t="s">
        <v>10</v>
      </c>
      <c r="E10" s="67"/>
      <c r="F10" s="68"/>
      <c r="G10" s="68"/>
      <c r="J10" s="61"/>
      <c r="K10" s="62" t="s">
        <v>136</v>
      </c>
      <c r="L10" s="69">
        <f>IF(M2=0,0,100*K4*1.05)</f>
        <v>0</v>
      </c>
      <c r="M10" s="70">
        <f>SUM(K7:K7)</f>
        <v>0</v>
      </c>
    </row>
    <row r="11" spans="1:18" s="54" customFormat="1" ht="14.1" customHeight="1" x14ac:dyDescent="0.2">
      <c r="A11" s="71"/>
      <c r="B11" s="71"/>
      <c r="C11" s="65"/>
      <c r="D11" s="72" t="s">
        <v>11</v>
      </c>
      <c r="E11" s="73"/>
      <c r="F11" s="74"/>
      <c r="G11" s="74"/>
      <c r="J11" s="61"/>
      <c r="K11" s="62" t="s">
        <v>137</v>
      </c>
      <c r="L11" s="63"/>
      <c r="M11" s="75"/>
    </row>
    <row r="12" spans="1:18" s="54" customFormat="1" ht="14.1" customHeight="1" x14ac:dyDescent="0.2">
      <c r="A12" s="71"/>
      <c r="B12" s="71"/>
      <c r="C12" s="65"/>
      <c r="D12" s="72" t="s">
        <v>12</v>
      </c>
      <c r="E12" s="73"/>
      <c r="F12" s="74"/>
      <c r="G12" s="74"/>
      <c r="J12" s="76"/>
      <c r="K12" s="62" t="s">
        <v>53</v>
      </c>
      <c r="L12" s="63"/>
      <c r="M12" s="75"/>
    </row>
    <row r="13" spans="1:18" s="54" customFormat="1" ht="14.1" customHeight="1" x14ac:dyDescent="0.2">
      <c r="A13" s="71"/>
      <c r="B13" s="71"/>
      <c r="C13" s="65"/>
      <c r="D13" s="72" t="s">
        <v>13</v>
      </c>
      <c r="E13" s="73"/>
      <c r="F13" s="74"/>
      <c r="G13" s="74"/>
      <c r="J13" s="77"/>
      <c r="K13" s="78" t="s">
        <v>60</v>
      </c>
      <c r="L13" s="79"/>
      <c r="M13" s="75"/>
    </row>
    <row r="14" spans="1:18" s="54" customFormat="1" ht="14.1" customHeight="1" x14ac:dyDescent="0.2">
      <c r="A14" s="71"/>
      <c r="B14" s="71"/>
      <c r="C14" s="65"/>
      <c r="D14" s="72" t="s">
        <v>51</v>
      </c>
      <c r="E14" s="73"/>
      <c r="F14" s="74"/>
      <c r="G14" s="74"/>
      <c r="J14" s="80"/>
      <c r="K14" s="81" t="s">
        <v>14</v>
      </c>
      <c r="L14" s="82"/>
      <c r="M14" s="83"/>
    </row>
    <row r="15" spans="1:18" s="54" customFormat="1" ht="14.1" customHeight="1" x14ac:dyDescent="0.2">
      <c r="A15" s="71"/>
      <c r="B15" s="71"/>
      <c r="C15" s="65"/>
      <c r="D15" s="72" t="s">
        <v>125</v>
      </c>
      <c r="E15" s="73"/>
      <c r="F15" s="74"/>
      <c r="G15" s="74"/>
      <c r="J15" s="84"/>
      <c r="K15" s="85" t="s">
        <v>16</v>
      </c>
      <c r="L15" s="86">
        <f>SUM(L8:L14)</f>
        <v>0</v>
      </c>
      <c r="M15" s="83"/>
    </row>
    <row r="16" spans="1:18" s="54" customFormat="1" ht="14.1" customHeight="1" x14ac:dyDescent="0.2">
      <c r="A16" s="71"/>
      <c r="B16" s="71"/>
      <c r="C16" s="65"/>
      <c r="D16" s="72" t="s">
        <v>52</v>
      </c>
      <c r="E16" s="73"/>
      <c r="F16" s="74"/>
      <c r="G16" s="74"/>
      <c r="J16" s="87"/>
      <c r="K16" s="88" t="s">
        <v>17</v>
      </c>
      <c r="L16" s="89"/>
      <c r="M16" s="83"/>
    </row>
    <row r="17" spans="1:23" s="54" customFormat="1" ht="14.1" customHeight="1" x14ac:dyDescent="0.2">
      <c r="A17" s="71"/>
      <c r="B17" s="71"/>
      <c r="C17" s="65"/>
      <c r="D17" s="72" t="s">
        <v>81</v>
      </c>
      <c r="E17" s="73"/>
      <c r="F17" s="74"/>
      <c r="G17" s="74"/>
      <c r="J17" s="90"/>
      <c r="K17" s="91" t="s">
        <v>45</v>
      </c>
      <c r="L17" s="57">
        <f>L15-L16</f>
        <v>0</v>
      </c>
      <c r="M17" s="92"/>
    </row>
    <row r="18" spans="1:23" s="54" customFormat="1" ht="14.1" customHeight="1" x14ac:dyDescent="0.2">
      <c r="A18" s="71"/>
      <c r="B18" s="71"/>
      <c r="C18" s="123"/>
      <c r="D18" s="124" t="s">
        <v>15</v>
      </c>
      <c r="E18" s="73"/>
      <c r="F18" s="74"/>
      <c r="G18" s="74"/>
      <c r="H18" s="64"/>
      <c r="I18" s="64"/>
      <c r="K18" s="93"/>
      <c r="L18" s="169" t="s">
        <v>82</v>
      </c>
      <c r="M18" s="95"/>
    </row>
    <row r="19" spans="1:23" s="54" customFormat="1" ht="14.1" customHeight="1" x14ac:dyDescent="0.2">
      <c r="A19" s="71"/>
      <c r="B19" s="71"/>
      <c r="C19" s="65"/>
      <c r="D19" s="66"/>
      <c r="E19" s="73"/>
      <c r="F19" s="74"/>
      <c r="G19" s="74"/>
      <c r="H19" s="64"/>
      <c r="I19" s="64"/>
      <c r="K19" s="96"/>
      <c r="L19" s="94"/>
      <c r="M19" s="95"/>
    </row>
    <row r="20" spans="1:23" s="54" customFormat="1" ht="14.1" customHeight="1" x14ac:dyDescent="0.2">
      <c r="A20" s="71"/>
      <c r="B20" s="71"/>
      <c r="C20" s="64"/>
      <c r="D20" s="64"/>
      <c r="E20" s="64"/>
      <c r="F20" s="64"/>
      <c r="G20" s="64"/>
      <c r="H20" s="64"/>
      <c r="I20" s="64"/>
      <c r="K20" s="96"/>
      <c r="L20" s="94"/>
      <c r="M20" s="95"/>
    </row>
    <row r="21" spans="1:23" s="54" customFormat="1" ht="14.1" customHeight="1" x14ac:dyDescent="0.2">
      <c r="A21" s="117" t="s">
        <v>43</v>
      </c>
      <c r="B21" s="97"/>
      <c r="C21" s="64"/>
      <c r="D21" s="52"/>
      <c r="E21" s="51"/>
      <c r="F21" s="53"/>
      <c r="G21" s="50"/>
      <c r="H21" s="50"/>
      <c r="I21" s="50"/>
      <c r="K21" s="93"/>
      <c r="L21" s="98"/>
      <c r="M21" s="75"/>
    </row>
    <row r="22" spans="1:23" s="54" customFormat="1" ht="14.1" customHeight="1" x14ac:dyDescent="0.2">
      <c r="A22" s="170" t="s">
        <v>41</v>
      </c>
      <c r="B22" s="171"/>
      <c r="C22" s="172"/>
      <c r="D22" s="172"/>
      <c r="E22" s="172"/>
      <c r="F22" s="172"/>
      <c r="G22" s="172"/>
      <c r="H22" s="172"/>
      <c r="I22" s="172"/>
      <c r="J22" s="173"/>
      <c r="K22" s="174"/>
      <c r="L22" s="172"/>
      <c r="M22" s="172"/>
      <c r="N22" s="51"/>
    </row>
    <row r="23" spans="1:23" s="54" customFormat="1" ht="27" customHeight="1" x14ac:dyDescent="0.2">
      <c r="A23" s="148" t="s">
        <v>3</v>
      </c>
      <c r="B23" s="148"/>
      <c r="C23" s="149" t="s">
        <v>4</v>
      </c>
      <c r="D23" s="183" t="s">
        <v>5</v>
      </c>
      <c r="E23" s="183"/>
      <c r="F23" s="183"/>
      <c r="G23" s="150" t="s">
        <v>6</v>
      </c>
      <c r="H23" s="150" t="s">
        <v>0</v>
      </c>
      <c r="I23" s="150" t="s">
        <v>69</v>
      </c>
      <c r="J23" s="151" t="s">
        <v>48</v>
      </c>
      <c r="K23" s="151" t="s">
        <v>7</v>
      </c>
      <c r="L23" s="152" t="s">
        <v>8</v>
      </c>
      <c r="M23" s="153" t="s">
        <v>9</v>
      </c>
      <c r="P23" s="99"/>
      <c r="Q23" s="99"/>
      <c r="R23" s="99"/>
      <c r="S23" s="99"/>
      <c r="T23" s="99"/>
      <c r="U23" s="99"/>
      <c r="V23" s="99"/>
      <c r="W23" s="99"/>
    </row>
    <row r="24" spans="1:23" s="54" customFormat="1" ht="14.1" customHeight="1" x14ac:dyDescent="0.2">
      <c r="A24" s="154"/>
      <c r="B24" s="155"/>
      <c r="C24" s="156"/>
      <c r="D24" s="157"/>
      <c r="E24" s="157"/>
      <c r="F24" s="158"/>
      <c r="G24" s="159"/>
      <c r="H24" s="160"/>
      <c r="I24" s="160"/>
      <c r="J24" s="161"/>
      <c r="K24" s="162"/>
      <c r="L24" s="163"/>
      <c r="M24" s="164"/>
    </row>
    <row r="25" spans="1:23" s="54" customFormat="1" ht="14.1" customHeight="1" x14ac:dyDescent="0.2">
      <c r="A25" s="154"/>
      <c r="B25" s="155"/>
      <c r="C25" s="156"/>
      <c r="D25" s="157"/>
      <c r="E25" s="157"/>
      <c r="F25" s="158"/>
      <c r="G25" s="159"/>
      <c r="H25" s="160"/>
      <c r="I25" s="160"/>
      <c r="J25" s="161"/>
      <c r="K25" s="162"/>
      <c r="L25" s="163"/>
      <c r="M25" s="164"/>
    </row>
    <row r="26" spans="1:23" s="54" customFormat="1" ht="14.1" customHeight="1" x14ac:dyDescent="0.2">
      <c r="A26" s="154"/>
      <c r="B26" s="155"/>
      <c r="C26" s="156"/>
      <c r="D26" s="157"/>
      <c r="E26" s="157"/>
      <c r="F26" s="158"/>
      <c r="G26" s="159"/>
      <c r="H26" s="160"/>
      <c r="I26" s="160"/>
      <c r="J26" s="161"/>
      <c r="K26" s="162"/>
      <c r="L26" s="163"/>
      <c r="M26" s="164"/>
      <c r="P26" s="99"/>
      <c r="Q26" s="99"/>
      <c r="R26" s="99"/>
      <c r="S26" s="99"/>
      <c r="T26" s="99"/>
      <c r="U26" s="99"/>
      <c r="V26" s="99"/>
      <c r="W26" s="99"/>
    </row>
    <row r="27" spans="1:23" s="54" customFormat="1" ht="14.1" customHeight="1" x14ac:dyDescent="0.2">
      <c r="A27" s="154"/>
      <c r="B27" s="155"/>
      <c r="C27" s="156"/>
      <c r="D27" s="157"/>
      <c r="E27" s="157"/>
      <c r="F27" s="158"/>
      <c r="G27" s="159"/>
      <c r="H27" s="160"/>
      <c r="I27" s="160"/>
      <c r="J27" s="161"/>
      <c r="K27" s="162"/>
      <c r="L27" s="163"/>
      <c r="M27" s="164"/>
      <c r="P27" s="99"/>
      <c r="Q27" s="99"/>
      <c r="R27" s="99"/>
      <c r="S27" s="99"/>
      <c r="T27" s="99"/>
      <c r="U27" s="99"/>
      <c r="V27" s="99"/>
      <c r="W27" s="99"/>
    </row>
    <row r="28" spans="1:23" s="54" customFormat="1" ht="14.1" customHeight="1" x14ac:dyDescent="0.2">
      <c r="A28" s="154"/>
      <c r="B28" s="155"/>
      <c r="C28" s="156"/>
      <c r="D28" s="157"/>
      <c r="E28" s="157"/>
      <c r="F28" s="158"/>
      <c r="G28" s="159"/>
      <c r="H28" s="160"/>
      <c r="I28" s="160"/>
      <c r="J28" s="161"/>
      <c r="K28" s="162"/>
      <c r="L28" s="163"/>
      <c r="M28" s="164"/>
      <c r="P28" s="99"/>
      <c r="Q28" s="99"/>
      <c r="R28" s="99"/>
      <c r="S28" s="99"/>
      <c r="T28" s="99"/>
      <c r="U28" s="99"/>
      <c r="V28" s="99"/>
      <c r="W28" s="99"/>
    </row>
    <row r="29" spans="1:23" s="54" customFormat="1" ht="14.1" customHeight="1" x14ac:dyDescent="0.2">
      <c r="A29" s="154"/>
      <c r="B29" s="155"/>
      <c r="C29" s="156"/>
      <c r="D29" s="157"/>
      <c r="E29" s="157"/>
      <c r="F29" s="158"/>
      <c r="G29" s="159"/>
      <c r="H29" s="160"/>
      <c r="I29" s="160"/>
      <c r="J29" s="161"/>
      <c r="K29" s="162"/>
      <c r="L29" s="163"/>
      <c r="M29" s="164"/>
      <c r="P29" s="99"/>
      <c r="Q29" s="99"/>
      <c r="R29" s="99"/>
      <c r="S29" s="99"/>
      <c r="T29" s="99"/>
      <c r="U29" s="99"/>
      <c r="V29" s="99"/>
      <c r="W29" s="99"/>
    </row>
    <row r="30" spans="1:23" s="54" customFormat="1" ht="14.1" customHeight="1" x14ac:dyDescent="0.2">
      <c r="A30" s="154"/>
      <c r="B30" s="155"/>
      <c r="C30" s="156"/>
      <c r="D30" s="157"/>
      <c r="E30" s="157"/>
      <c r="F30" s="158"/>
      <c r="G30" s="159"/>
      <c r="H30" s="160"/>
      <c r="I30" s="160"/>
      <c r="J30" s="161"/>
      <c r="K30" s="162"/>
      <c r="L30" s="163"/>
      <c r="M30" s="164"/>
      <c r="P30" s="99"/>
      <c r="Q30" s="99"/>
      <c r="R30" s="99"/>
      <c r="S30" s="99"/>
      <c r="T30" s="99"/>
      <c r="U30" s="99"/>
      <c r="V30" s="99"/>
      <c r="W30" s="99"/>
    </row>
    <row r="31" spans="1:23" s="54" customFormat="1" ht="14.1" customHeight="1" x14ac:dyDescent="0.2">
      <c r="A31" s="154"/>
      <c r="B31" s="155"/>
      <c r="C31" s="156"/>
      <c r="D31" s="157"/>
      <c r="E31" s="157"/>
      <c r="F31" s="158"/>
      <c r="G31" s="159"/>
      <c r="H31" s="160"/>
      <c r="I31" s="160"/>
      <c r="J31" s="161"/>
      <c r="K31" s="162"/>
      <c r="L31" s="163"/>
      <c r="M31" s="164"/>
      <c r="P31" s="99"/>
      <c r="Q31" s="99"/>
      <c r="R31" s="99"/>
      <c r="S31" s="99"/>
      <c r="T31" s="99"/>
      <c r="U31" s="99"/>
      <c r="V31" s="99"/>
      <c r="W31" s="99"/>
    </row>
    <row r="32" spans="1:23" s="54" customFormat="1" ht="14.1" customHeight="1" x14ac:dyDescent="0.2">
      <c r="A32" s="154"/>
      <c r="B32" s="155"/>
      <c r="C32" s="156"/>
      <c r="D32" s="157"/>
      <c r="E32" s="157"/>
      <c r="F32" s="158"/>
      <c r="G32" s="159"/>
      <c r="H32" s="160"/>
      <c r="I32" s="160"/>
      <c r="J32" s="161"/>
      <c r="K32" s="162"/>
      <c r="L32" s="163"/>
      <c r="M32" s="164"/>
      <c r="P32" s="99"/>
      <c r="Q32" s="99"/>
      <c r="R32" s="99"/>
      <c r="S32" s="99"/>
      <c r="T32" s="99"/>
      <c r="U32" s="99"/>
      <c r="V32" s="99"/>
      <c r="W32" s="99"/>
    </row>
    <row r="33" spans="1:23" s="54" customFormat="1" ht="14.1" customHeight="1" x14ac:dyDescent="0.2">
      <c r="A33" s="154"/>
      <c r="B33" s="155"/>
      <c r="C33" s="156"/>
      <c r="D33" s="157"/>
      <c r="E33" s="157"/>
      <c r="F33" s="158"/>
      <c r="G33" s="159"/>
      <c r="H33" s="160"/>
      <c r="I33" s="160"/>
      <c r="J33" s="161"/>
      <c r="K33" s="162"/>
      <c r="L33" s="163"/>
      <c r="M33" s="164"/>
      <c r="P33" s="99"/>
      <c r="Q33" s="99"/>
      <c r="R33" s="99"/>
      <c r="S33" s="99"/>
      <c r="T33" s="99"/>
      <c r="U33" s="99"/>
      <c r="V33" s="99"/>
      <c r="W33" s="99"/>
    </row>
    <row r="34" spans="1:23" s="54" customFormat="1" ht="14.1" customHeight="1" x14ac:dyDescent="0.2">
      <c r="A34" s="154"/>
      <c r="B34" s="155"/>
      <c r="C34" s="156"/>
      <c r="D34" s="157"/>
      <c r="E34" s="157"/>
      <c r="F34" s="158"/>
      <c r="G34" s="159"/>
      <c r="H34" s="160"/>
      <c r="I34" s="160"/>
      <c r="J34" s="161"/>
      <c r="K34" s="162"/>
      <c r="L34" s="163"/>
      <c r="M34" s="164"/>
      <c r="P34" s="99"/>
      <c r="Q34" s="99"/>
      <c r="R34" s="99"/>
      <c r="S34" s="99"/>
      <c r="T34" s="99"/>
      <c r="U34" s="99"/>
      <c r="V34" s="99"/>
      <c r="W34" s="99"/>
    </row>
    <row r="35" spans="1:23" s="54" customFormat="1" ht="14.1" customHeight="1" x14ac:dyDescent="0.2">
      <c r="A35" s="154"/>
      <c r="B35" s="155"/>
      <c r="C35" s="156"/>
      <c r="D35" s="157"/>
      <c r="E35" s="157"/>
      <c r="F35" s="158"/>
      <c r="G35" s="159"/>
      <c r="H35" s="160"/>
      <c r="I35" s="160"/>
      <c r="J35" s="161"/>
      <c r="K35" s="162"/>
      <c r="L35" s="163"/>
      <c r="M35" s="164"/>
      <c r="P35" s="99"/>
      <c r="Q35" s="99"/>
      <c r="R35" s="99"/>
      <c r="S35" s="99"/>
      <c r="T35" s="99"/>
      <c r="U35" s="99"/>
      <c r="V35" s="99"/>
      <c r="W35" s="99"/>
    </row>
    <row r="36" spans="1:23" s="54" customFormat="1" ht="14.1" customHeight="1" x14ac:dyDescent="0.2">
      <c r="A36" s="154"/>
      <c r="B36" s="155"/>
      <c r="C36" s="156"/>
      <c r="D36" s="157"/>
      <c r="E36" s="157"/>
      <c r="F36" s="158"/>
      <c r="G36" s="159"/>
      <c r="H36" s="160"/>
      <c r="I36" s="160"/>
      <c r="J36" s="161"/>
      <c r="K36" s="162"/>
      <c r="L36" s="163"/>
      <c r="M36" s="164"/>
      <c r="P36" s="99"/>
      <c r="Q36" s="99"/>
      <c r="R36" s="99"/>
      <c r="S36" s="99"/>
      <c r="T36" s="99"/>
      <c r="U36" s="99"/>
      <c r="V36" s="99"/>
      <c r="W36" s="99"/>
    </row>
    <row r="37" spans="1:23" s="54" customFormat="1" ht="14.1" customHeight="1" x14ac:dyDescent="0.2">
      <c r="A37" s="154"/>
      <c r="B37" s="155"/>
      <c r="C37" s="156"/>
      <c r="D37" s="157"/>
      <c r="E37" s="157"/>
      <c r="F37" s="158"/>
      <c r="G37" s="159"/>
      <c r="H37" s="160"/>
      <c r="I37" s="160"/>
      <c r="J37" s="161"/>
      <c r="K37" s="162"/>
      <c r="L37" s="163"/>
      <c r="M37" s="164"/>
      <c r="P37" s="99"/>
      <c r="Q37" s="99"/>
      <c r="R37" s="99"/>
      <c r="S37" s="99"/>
      <c r="T37" s="99"/>
      <c r="U37" s="99"/>
      <c r="V37" s="99"/>
      <c r="W37" s="99"/>
    </row>
    <row r="38" spans="1:23" s="54" customFormat="1" ht="14.1" customHeight="1" x14ac:dyDescent="0.2">
      <c r="A38" s="154"/>
      <c r="B38" s="155"/>
      <c r="C38" s="156"/>
      <c r="D38" s="157"/>
      <c r="E38" s="157"/>
      <c r="F38" s="158"/>
      <c r="G38" s="159"/>
      <c r="H38" s="160"/>
      <c r="I38" s="160"/>
      <c r="J38" s="161"/>
      <c r="K38" s="162"/>
      <c r="L38" s="163"/>
      <c r="M38" s="164"/>
      <c r="P38" s="99"/>
      <c r="Q38" s="99"/>
      <c r="R38" s="99"/>
      <c r="S38" s="99"/>
      <c r="T38" s="99"/>
      <c r="U38" s="99"/>
      <c r="V38" s="99"/>
      <c r="W38" s="99"/>
    </row>
    <row r="39" spans="1:23" s="54" customFormat="1" ht="14.1" customHeight="1" x14ac:dyDescent="0.2">
      <c r="A39" s="154"/>
      <c r="B39" s="155"/>
      <c r="C39" s="156"/>
      <c r="D39" s="157"/>
      <c r="E39" s="157"/>
      <c r="F39" s="158"/>
      <c r="G39" s="159"/>
      <c r="H39" s="160"/>
      <c r="I39" s="160"/>
      <c r="J39" s="161"/>
      <c r="K39" s="162"/>
      <c r="L39" s="163"/>
      <c r="M39" s="164"/>
      <c r="P39" s="99"/>
      <c r="Q39" s="99"/>
      <c r="R39" s="99"/>
      <c r="S39" s="99"/>
      <c r="T39" s="99"/>
      <c r="U39" s="99"/>
      <c r="V39" s="99"/>
      <c r="W39" s="99"/>
    </row>
    <row r="40" spans="1:23" s="54" customFormat="1" ht="14.1" customHeight="1" x14ac:dyDescent="0.2">
      <c r="A40" s="154"/>
      <c r="B40" s="155"/>
      <c r="C40" s="156"/>
      <c r="D40" s="157"/>
      <c r="E40" s="157"/>
      <c r="F40" s="158"/>
      <c r="G40" s="159"/>
      <c r="H40" s="160"/>
      <c r="I40" s="160"/>
      <c r="J40" s="161"/>
      <c r="K40" s="162"/>
      <c r="L40" s="163"/>
      <c r="M40" s="164"/>
      <c r="P40" s="99"/>
      <c r="Q40" s="99"/>
      <c r="R40" s="99"/>
      <c r="S40" s="99"/>
      <c r="T40" s="99"/>
      <c r="U40" s="99"/>
      <c r="V40" s="99"/>
      <c r="W40" s="99"/>
    </row>
    <row r="41" spans="1:23" s="54" customFormat="1" ht="14.1" customHeight="1" x14ac:dyDescent="0.2">
      <c r="A41" s="154"/>
      <c r="B41" s="155"/>
      <c r="C41" s="156"/>
      <c r="D41" s="157"/>
      <c r="E41" s="157"/>
      <c r="F41" s="158"/>
      <c r="G41" s="159"/>
      <c r="H41" s="160"/>
      <c r="I41" s="160"/>
      <c r="J41" s="161"/>
      <c r="K41" s="162"/>
      <c r="L41" s="163"/>
      <c r="M41" s="164"/>
      <c r="P41" s="99"/>
      <c r="Q41" s="99"/>
      <c r="R41" s="99"/>
      <c r="S41" s="99"/>
      <c r="T41" s="99"/>
      <c r="U41" s="99"/>
      <c r="V41" s="99"/>
      <c r="W41" s="99"/>
    </row>
    <row r="42" spans="1:23" s="54" customFormat="1" ht="14.1" customHeight="1" x14ac:dyDescent="0.2">
      <c r="A42" s="154"/>
      <c r="B42" s="155"/>
      <c r="C42" s="156"/>
      <c r="D42" s="157"/>
      <c r="E42" s="157"/>
      <c r="F42" s="158"/>
      <c r="G42" s="159"/>
      <c r="H42" s="160"/>
      <c r="I42" s="160"/>
      <c r="J42" s="161"/>
      <c r="K42" s="162"/>
      <c r="L42" s="163"/>
      <c r="M42" s="164"/>
      <c r="P42" s="99"/>
      <c r="Q42" s="99"/>
      <c r="R42" s="99"/>
      <c r="S42" s="99"/>
      <c r="T42" s="99"/>
      <c r="U42" s="99"/>
      <c r="V42" s="99"/>
      <c r="W42" s="99"/>
    </row>
    <row r="43" spans="1:23" s="54" customFormat="1" ht="14.1" customHeight="1" x14ac:dyDescent="0.2">
      <c r="A43" s="154"/>
      <c r="B43" s="155"/>
      <c r="C43" s="156"/>
      <c r="D43" s="157"/>
      <c r="E43" s="157"/>
      <c r="F43" s="158"/>
      <c r="G43" s="159"/>
      <c r="H43" s="160"/>
      <c r="I43" s="160"/>
      <c r="J43" s="161"/>
      <c r="K43" s="162"/>
      <c r="L43" s="163"/>
      <c r="M43" s="164"/>
      <c r="P43" s="99"/>
      <c r="Q43" s="99"/>
      <c r="R43" s="99"/>
      <c r="S43" s="99"/>
      <c r="T43" s="99"/>
      <c r="U43" s="99"/>
      <c r="V43" s="99"/>
      <c r="W43" s="99"/>
    </row>
    <row r="44" spans="1:23" s="54" customFormat="1" ht="14.1" customHeight="1" x14ac:dyDescent="0.2">
      <c r="A44" s="154"/>
      <c r="B44" s="155"/>
      <c r="C44" s="156"/>
      <c r="D44" s="157"/>
      <c r="E44" s="157"/>
      <c r="F44" s="158"/>
      <c r="G44" s="159"/>
      <c r="H44" s="160"/>
      <c r="I44" s="160"/>
      <c r="J44" s="161"/>
      <c r="K44" s="162"/>
      <c r="L44" s="163"/>
      <c r="M44" s="164"/>
      <c r="P44" s="99"/>
      <c r="Q44" s="99"/>
      <c r="R44" s="99"/>
      <c r="S44" s="99"/>
      <c r="T44" s="99"/>
      <c r="U44" s="99"/>
      <c r="V44" s="99"/>
      <c r="W44" s="99"/>
    </row>
    <row r="45" spans="1:23" s="54" customFormat="1" ht="14.1" customHeight="1" x14ac:dyDescent="0.2">
      <c r="A45" s="154"/>
      <c r="B45" s="155"/>
      <c r="C45" s="156"/>
      <c r="D45" s="157"/>
      <c r="E45" s="157"/>
      <c r="F45" s="158"/>
      <c r="G45" s="159"/>
      <c r="H45" s="160"/>
      <c r="I45" s="160"/>
      <c r="J45" s="161"/>
      <c r="K45" s="162"/>
      <c r="L45" s="163"/>
      <c r="M45" s="164"/>
      <c r="P45" s="99"/>
      <c r="Q45" s="99"/>
      <c r="R45" s="99"/>
      <c r="S45" s="99"/>
      <c r="T45" s="99"/>
      <c r="U45" s="99"/>
      <c r="V45" s="99"/>
      <c r="W45" s="99"/>
    </row>
    <row r="46" spans="1:23" s="54" customFormat="1" ht="14.1" customHeight="1" x14ac:dyDescent="0.2">
      <c r="A46" s="154"/>
      <c r="B46" s="155"/>
      <c r="C46" s="156"/>
      <c r="D46" s="157"/>
      <c r="E46" s="157"/>
      <c r="F46" s="158"/>
      <c r="G46" s="159"/>
      <c r="H46" s="160"/>
      <c r="I46" s="160"/>
      <c r="J46" s="161"/>
      <c r="K46" s="162"/>
      <c r="L46" s="163"/>
      <c r="M46" s="164"/>
      <c r="P46" s="99"/>
      <c r="Q46" s="99"/>
      <c r="R46" s="99"/>
      <c r="S46" s="99"/>
      <c r="T46" s="99"/>
      <c r="U46" s="99"/>
      <c r="V46" s="99"/>
      <c r="W46" s="99"/>
    </row>
    <row r="47" spans="1:23" s="54" customFormat="1" ht="14.1" customHeight="1" x14ac:dyDescent="0.2">
      <c r="A47" s="154"/>
      <c r="B47" s="155"/>
      <c r="C47" s="156"/>
      <c r="D47" s="157"/>
      <c r="E47" s="157"/>
      <c r="F47" s="158"/>
      <c r="G47" s="159"/>
      <c r="H47" s="160"/>
      <c r="I47" s="160"/>
      <c r="J47" s="161"/>
      <c r="K47" s="162"/>
      <c r="L47" s="163"/>
      <c r="M47" s="164"/>
      <c r="P47" s="99"/>
      <c r="Q47" s="99"/>
      <c r="R47" s="99"/>
      <c r="S47" s="99"/>
      <c r="T47" s="99"/>
      <c r="U47" s="99"/>
      <c r="V47" s="99"/>
      <c r="W47" s="99"/>
    </row>
    <row r="48" spans="1:23" s="54" customFormat="1" ht="14.1" customHeight="1" x14ac:dyDescent="0.2">
      <c r="A48" s="154"/>
      <c r="B48" s="155"/>
      <c r="C48" s="156"/>
      <c r="D48" s="157"/>
      <c r="E48" s="157"/>
      <c r="F48" s="158"/>
      <c r="G48" s="159"/>
      <c r="H48" s="160"/>
      <c r="I48" s="160"/>
      <c r="J48" s="161"/>
      <c r="K48" s="162"/>
      <c r="L48" s="163"/>
      <c r="M48" s="164"/>
      <c r="P48" s="99"/>
      <c r="Q48" s="99"/>
      <c r="R48" s="99"/>
      <c r="S48" s="99"/>
      <c r="T48" s="99"/>
      <c r="U48" s="99"/>
      <c r="V48" s="99"/>
      <c r="W48" s="99"/>
    </row>
    <row r="49" spans="15:17" ht="12.75" customHeight="1" x14ac:dyDescent="0.2">
      <c r="O49" s="54"/>
      <c r="P49" s="8"/>
      <c r="Q49" s="8"/>
    </row>
    <row r="50" spans="15:17" ht="12.75" customHeight="1" x14ac:dyDescent="0.2">
      <c r="O50" s="54"/>
    </row>
    <row r="51" spans="15:17" ht="12.75" customHeight="1" x14ac:dyDescent="0.2">
      <c r="O51" s="54"/>
    </row>
    <row r="52" spans="15:17" ht="12.75" customHeight="1" x14ac:dyDescent="0.2">
      <c r="O52" s="54"/>
    </row>
    <row r="53" spans="15:17" ht="12.75" customHeight="1" x14ac:dyDescent="0.2">
      <c r="O53" s="54"/>
    </row>
    <row r="54" spans="15:17" ht="12.75" customHeight="1" x14ac:dyDescent="0.2">
      <c r="O54" s="54"/>
    </row>
    <row r="55" spans="15:17" ht="12.75" customHeight="1" x14ac:dyDescent="0.2">
      <c r="O55" s="54"/>
    </row>
    <row r="56" spans="15:17" ht="12.75" customHeight="1" x14ac:dyDescent="0.2">
      <c r="O56" s="54"/>
    </row>
    <row r="57" spans="15:17" ht="12.75" customHeight="1" x14ac:dyDescent="0.2">
      <c r="O57" s="54"/>
    </row>
    <row r="58" spans="15:17" ht="12.75" customHeight="1" x14ac:dyDescent="0.2">
      <c r="O58" s="54"/>
    </row>
    <row r="59" spans="15:17" ht="12.75" customHeight="1" x14ac:dyDescent="0.2">
      <c r="O59" s="54"/>
    </row>
    <row r="60" spans="15:17" ht="12.75" customHeight="1" x14ac:dyDescent="0.2">
      <c r="O60" s="54"/>
    </row>
    <row r="61" spans="15:17" ht="12.75" customHeight="1" x14ac:dyDescent="0.2">
      <c r="O61" s="54"/>
    </row>
    <row r="62" spans="15:17" ht="12.75" customHeight="1" x14ac:dyDescent="0.2">
      <c r="O62" s="54"/>
    </row>
    <row r="63" spans="15:17" ht="12.75" customHeight="1" x14ac:dyDescent="0.2">
      <c r="O63" s="54"/>
    </row>
    <row r="64" spans="15:17" ht="12.75" customHeight="1" x14ac:dyDescent="0.2">
      <c r="O64" s="54"/>
    </row>
    <row r="65" spans="15:15" ht="12.75" customHeight="1" x14ac:dyDescent="0.2">
      <c r="O65" s="54"/>
    </row>
    <row r="66" spans="15:15" ht="12.75" customHeight="1" x14ac:dyDescent="0.2">
      <c r="O66" s="54"/>
    </row>
    <row r="67" spans="15:15" ht="12.75" customHeight="1" x14ac:dyDescent="0.2">
      <c r="O67" s="54"/>
    </row>
    <row r="68" spans="15:15" ht="12.75" customHeight="1" x14ac:dyDescent="0.2">
      <c r="O68" s="54"/>
    </row>
    <row r="69" spans="15:15" ht="12.75" customHeight="1" x14ac:dyDescent="0.2">
      <c r="O69" s="54"/>
    </row>
    <row r="70" spans="15:15" ht="12.75" customHeight="1" x14ac:dyDescent="0.2">
      <c r="O70" s="54"/>
    </row>
    <row r="71" spans="15:15" ht="12.75" customHeight="1" x14ac:dyDescent="0.2">
      <c r="O71" s="54"/>
    </row>
    <row r="72" spans="15:15" ht="12.75" customHeight="1" x14ac:dyDescent="0.2">
      <c r="O72" s="54"/>
    </row>
    <row r="73" spans="15:15" ht="12.75" customHeight="1" x14ac:dyDescent="0.2">
      <c r="O73" s="54"/>
    </row>
    <row r="74" spans="15:15" ht="12.75" customHeight="1" x14ac:dyDescent="0.2">
      <c r="O74" s="54"/>
    </row>
    <row r="75" spans="15:15" ht="12.75" customHeight="1" x14ac:dyDescent="0.2">
      <c r="O75" s="54"/>
    </row>
    <row r="76" spans="15:15" ht="12.75" customHeight="1" x14ac:dyDescent="0.2">
      <c r="O76" s="54"/>
    </row>
    <row r="77" spans="15:15" ht="12.75" customHeight="1" x14ac:dyDescent="0.2">
      <c r="O77" s="54"/>
    </row>
    <row r="78" spans="15:15" ht="12.75" customHeight="1" x14ac:dyDescent="0.2">
      <c r="O78" s="54"/>
    </row>
    <row r="79" spans="15:15" ht="12.75" customHeight="1" x14ac:dyDescent="0.2">
      <c r="O79" s="54"/>
    </row>
    <row r="80" spans="15:15" ht="12.75" customHeight="1" x14ac:dyDescent="0.2">
      <c r="O80" s="54"/>
    </row>
    <row r="81" spans="15:15" ht="12.75" customHeight="1" x14ac:dyDescent="0.2">
      <c r="O81" s="54"/>
    </row>
    <row r="82" spans="15:15" ht="12.75" customHeight="1" x14ac:dyDescent="0.2">
      <c r="O82" s="54"/>
    </row>
    <row r="83" spans="15:15" ht="12.75" customHeight="1" x14ac:dyDescent="0.2">
      <c r="O83" s="54"/>
    </row>
    <row r="84" spans="15:15" ht="12.75" customHeight="1" x14ac:dyDescent="0.2">
      <c r="O84" s="54"/>
    </row>
    <row r="85" spans="15:15" ht="12.75" customHeight="1" x14ac:dyDescent="0.2">
      <c r="O85" s="54"/>
    </row>
    <row r="86" spans="15:15" ht="12.75" customHeight="1" x14ac:dyDescent="0.2">
      <c r="O86" s="54"/>
    </row>
    <row r="87" spans="15:15" ht="12.75" customHeight="1" x14ac:dyDescent="0.2">
      <c r="O87" s="54"/>
    </row>
    <row r="88" spans="15:15" ht="12.75" customHeight="1" x14ac:dyDescent="0.2">
      <c r="O88" s="54"/>
    </row>
    <row r="89" spans="15:15" ht="12.75" customHeight="1" x14ac:dyDescent="0.2">
      <c r="O89" s="54"/>
    </row>
    <row r="90" spans="15:15" ht="12.75" customHeight="1" x14ac:dyDescent="0.2">
      <c r="O90" s="54"/>
    </row>
    <row r="91" spans="15:15" ht="12.75" customHeight="1" x14ac:dyDescent="0.2">
      <c r="O91" s="54"/>
    </row>
    <row r="92" spans="15:15" ht="12.75" customHeight="1" x14ac:dyDescent="0.2">
      <c r="O92" s="54"/>
    </row>
    <row r="93" spans="15:15" ht="12.75" customHeight="1" x14ac:dyDescent="0.2">
      <c r="O93" s="54"/>
    </row>
    <row r="94" spans="15:15" ht="12.75" customHeight="1" x14ac:dyDescent="0.2">
      <c r="O94" s="54"/>
    </row>
    <row r="95" spans="15:15" ht="12.75" customHeight="1" x14ac:dyDescent="0.2">
      <c r="O95" s="54"/>
    </row>
    <row r="96" spans="15:15" ht="12.75" customHeight="1" x14ac:dyDescent="0.2">
      <c r="O96" s="54"/>
    </row>
    <row r="97" spans="15:15" ht="12.75" customHeight="1" x14ac:dyDescent="0.2">
      <c r="O97" s="54"/>
    </row>
    <row r="98" spans="15:15" ht="12.75" customHeight="1" x14ac:dyDescent="0.2">
      <c r="O98" s="54"/>
    </row>
    <row r="99" spans="15:15" ht="12.75" customHeight="1" x14ac:dyDescent="0.2">
      <c r="O99" s="54"/>
    </row>
    <row r="100" spans="15:15" ht="12.75" customHeight="1" x14ac:dyDescent="0.2">
      <c r="O100" s="54"/>
    </row>
    <row r="101" spans="15:15" ht="12.75" customHeight="1" x14ac:dyDescent="0.2">
      <c r="O101" s="54"/>
    </row>
    <row r="102" spans="15:15" ht="12.75" customHeight="1" x14ac:dyDescent="0.2">
      <c r="O102" s="54"/>
    </row>
    <row r="103" spans="15:15" ht="12.75" customHeight="1" x14ac:dyDescent="0.2">
      <c r="O103" s="54"/>
    </row>
    <row r="104" spans="15:15" ht="12.75" customHeight="1" x14ac:dyDescent="0.2">
      <c r="O104" s="54"/>
    </row>
    <row r="105" spans="15:15" ht="12.75" customHeight="1" x14ac:dyDescent="0.2">
      <c r="O105" s="54"/>
    </row>
    <row r="106" spans="15:15" ht="12.75" customHeight="1" x14ac:dyDescent="0.2">
      <c r="O106" s="54"/>
    </row>
    <row r="107" spans="15:15" ht="12.75" customHeight="1" x14ac:dyDescent="0.2">
      <c r="O107" s="54"/>
    </row>
    <row r="108" spans="15:15" ht="12.75" customHeight="1" x14ac:dyDescent="0.2">
      <c r="O108" s="54"/>
    </row>
    <row r="109" spans="15:15" ht="12.75" customHeight="1" x14ac:dyDescent="0.2">
      <c r="O109" s="54"/>
    </row>
    <row r="110" spans="15:15" ht="12.75" customHeight="1" x14ac:dyDescent="0.2">
      <c r="O110" s="54"/>
    </row>
    <row r="111" spans="15:15" ht="12.75" customHeight="1" x14ac:dyDescent="0.2">
      <c r="O111" s="54"/>
    </row>
    <row r="112" spans="15:15" ht="12.75" customHeight="1" x14ac:dyDescent="0.2">
      <c r="O112" s="54"/>
    </row>
    <row r="113" spans="15:15" ht="12.75" customHeight="1" x14ac:dyDescent="0.2">
      <c r="O113" s="54"/>
    </row>
    <row r="114" spans="15:15" ht="12.75" customHeight="1" x14ac:dyDescent="0.2">
      <c r="O114" s="54"/>
    </row>
    <row r="115" spans="15:15" ht="12.75" customHeight="1" x14ac:dyDescent="0.2">
      <c r="O115" s="54"/>
    </row>
    <row r="116" spans="15:15" ht="12.75" customHeight="1" x14ac:dyDescent="0.2">
      <c r="O116" s="54"/>
    </row>
    <row r="117" spans="15:15" ht="12.75" customHeight="1" x14ac:dyDescent="0.2">
      <c r="O117" s="54"/>
    </row>
    <row r="118" spans="15:15" ht="12.75" customHeight="1" x14ac:dyDescent="0.2">
      <c r="O118" s="54"/>
    </row>
    <row r="119" spans="15:15" ht="12.75" customHeight="1" x14ac:dyDescent="0.2">
      <c r="O119" s="54"/>
    </row>
    <row r="120" spans="15:15" ht="12.75" customHeight="1" x14ac:dyDescent="0.2">
      <c r="O120" s="54"/>
    </row>
    <row r="121" spans="15:15" ht="12.75" customHeight="1" x14ac:dyDescent="0.2">
      <c r="O121" s="54"/>
    </row>
    <row r="122" spans="15:15" ht="12.75" customHeight="1" x14ac:dyDescent="0.2">
      <c r="O122" s="54"/>
    </row>
    <row r="123" spans="15:15" ht="12.75" customHeight="1" x14ac:dyDescent="0.2">
      <c r="O123" s="54"/>
    </row>
    <row r="124" spans="15:15" ht="12.75" customHeight="1" x14ac:dyDescent="0.2">
      <c r="O124" s="54"/>
    </row>
    <row r="125" spans="15:15" ht="12.75" customHeight="1" x14ac:dyDescent="0.2">
      <c r="O125" s="54"/>
    </row>
    <row r="126" spans="15:15" ht="12.75" customHeight="1" x14ac:dyDescent="0.2">
      <c r="O126" s="54"/>
    </row>
    <row r="127" spans="15:15" ht="12.75" customHeight="1" x14ac:dyDescent="0.2">
      <c r="O127" s="54"/>
    </row>
    <row r="128" spans="15:15" ht="12.75" customHeight="1" x14ac:dyDescent="0.2">
      <c r="O128" s="54"/>
    </row>
    <row r="129" spans="15:15" ht="12.75" customHeight="1" x14ac:dyDescent="0.2">
      <c r="O129" s="54"/>
    </row>
    <row r="130" spans="15:15" ht="12.75" customHeight="1" x14ac:dyDescent="0.2">
      <c r="O130" s="54"/>
    </row>
    <row r="131" spans="15:15" ht="12.75" customHeight="1" x14ac:dyDescent="0.2">
      <c r="O131" s="54"/>
    </row>
    <row r="132" spans="15:15" ht="12.75" customHeight="1" x14ac:dyDescent="0.2">
      <c r="O132" s="54"/>
    </row>
    <row r="133" spans="15:15" ht="12.75" customHeight="1" x14ac:dyDescent="0.2">
      <c r="O133" s="54"/>
    </row>
    <row r="134" spans="15:15" ht="12.75" customHeight="1" x14ac:dyDescent="0.2">
      <c r="O134" s="54"/>
    </row>
    <row r="135" spans="15:15" ht="12.75" customHeight="1" x14ac:dyDescent="0.2">
      <c r="O135" s="54"/>
    </row>
    <row r="136" spans="15:15" ht="12.75" customHeight="1" x14ac:dyDescent="0.2">
      <c r="O136" s="54"/>
    </row>
    <row r="137" spans="15:15" ht="12.75" customHeight="1" x14ac:dyDescent="0.2">
      <c r="O137" s="54"/>
    </row>
    <row r="138" spans="15:15" ht="12.75" customHeight="1" x14ac:dyDescent="0.2">
      <c r="O138" s="54"/>
    </row>
    <row r="139" spans="15:15" ht="12.75" customHeight="1" x14ac:dyDescent="0.2">
      <c r="O139" s="54"/>
    </row>
    <row r="140" spans="15:15" ht="12.75" customHeight="1" x14ac:dyDescent="0.2">
      <c r="O140" s="54"/>
    </row>
    <row r="141" spans="15:15" ht="12.75" customHeight="1" x14ac:dyDescent="0.2">
      <c r="O141" s="54"/>
    </row>
    <row r="142" spans="15:15" ht="12.75" customHeight="1" x14ac:dyDescent="0.2">
      <c r="O142" s="54"/>
    </row>
    <row r="143" spans="15:15" ht="12.75" customHeight="1" x14ac:dyDescent="0.2">
      <c r="O143" s="54"/>
    </row>
    <row r="144" spans="15:15" ht="12.75" customHeight="1" x14ac:dyDescent="0.2">
      <c r="O144" s="54"/>
    </row>
    <row r="145" spans="15:15" ht="12.75" customHeight="1" x14ac:dyDescent="0.2">
      <c r="O145" s="54"/>
    </row>
    <row r="146" spans="15:15" ht="12.75" customHeight="1" x14ac:dyDescent="0.2">
      <c r="O146" s="54"/>
    </row>
    <row r="147" spans="15:15" ht="12.75" customHeight="1" x14ac:dyDescent="0.2">
      <c r="O147" s="54"/>
    </row>
    <row r="148" spans="15:15" ht="12.75" customHeight="1" x14ac:dyDescent="0.2">
      <c r="O148" s="54"/>
    </row>
    <row r="149" spans="15:15" ht="12.75" customHeight="1" x14ac:dyDescent="0.2">
      <c r="O149" s="54"/>
    </row>
    <row r="150" spans="15:15" ht="12.75" customHeight="1" x14ac:dyDescent="0.2">
      <c r="O150" s="54"/>
    </row>
    <row r="151" spans="15:15" ht="12.75" customHeight="1" x14ac:dyDescent="0.2">
      <c r="O151" s="54"/>
    </row>
    <row r="152" spans="15:15" ht="12.75" customHeight="1" x14ac:dyDescent="0.2">
      <c r="O152" s="54"/>
    </row>
    <row r="153" spans="15:15" ht="12.75" customHeight="1" x14ac:dyDescent="0.2">
      <c r="O153" s="54"/>
    </row>
    <row r="154" spans="15:15" ht="12.75" customHeight="1" x14ac:dyDescent="0.2">
      <c r="O154" s="54"/>
    </row>
    <row r="155" spans="15:15" ht="12.75" customHeight="1" x14ac:dyDescent="0.2">
      <c r="O155" s="54"/>
    </row>
    <row r="156" spans="15:15" ht="12.75" customHeight="1" x14ac:dyDescent="0.2">
      <c r="O156" s="54"/>
    </row>
    <row r="157" spans="15:15" ht="12.75" customHeight="1" x14ac:dyDescent="0.2">
      <c r="O157" s="54"/>
    </row>
    <row r="158" spans="15:15" ht="12.75" customHeight="1" x14ac:dyDescent="0.2">
      <c r="O158" s="54"/>
    </row>
    <row r="159" spans="15:15" ht="12.75" customHeight="1" x14ac:dyDescent="0.2">
      <c r="O159" s="54"/>
    </row>
    <row r="160" spans="15:15" ht="12.75" customHeight="1" x14ac:dyDescent="0.2">
      <c r="O160" s="54"/>
    </row>
    <row r="161" spans="15:15" ht="12.75" customHeight="1" x14ac:dyDescent="0.2">
      <c r="O161" s="54"/>
    </row>
    <row r="162" spans="15:15" ht="12.75" customHeight="1" x14ac:dyDescent="0.2">
      <c r="O162" s="54"/>
    </row>
    <row r="163" spans="15:15" ht="12.75" customHeight="1" x14ac:dyDescent="0.2">
      <c r="O163" s="54"/>
    </row>
    <row r="164" spans="15:15" ht="12.75" customHeight="1" x14ac:dyDescent="0.2">
      <c r="O164" s="54"/>
    </row>
    <row r="165" spans="15:15" ht="12.75" customHeight="1" x14ac:dyDescent="0.2">
      <c r="O165" s="54"/>
    </row>
    <row r="166" spans="15:15" ht="12.75" customHeight="1" x14ac:dyDescent="0.2">
      <c r="O166" s="54"/>
    </row>
    <row r="167" spans="15:15" ht="12.75" customHeight="1" x14ac:dyDescent="0.2">
      <c r="O167" s="54"/>
    </row>
    <row r="168" spans="15:15" ht="12.75" customHeight="1" x14ac:dyDescent="0.2">
      <c r="O168" s="54"/>
    </row>
    <row r="169" spans="15:15" ht="12.75" customHeight="1" x14ac:dyDescent="0.2">
      <c r="O169" s="54"/>
    </row>
    <row r="170" spans="15:15" ht="12.75" customHeight="1" x14ac:dyDescent="0.2">
      <c r="O170" s="54"/>
    </row>
    <row r="171" spans="15:15" ht="12.75" customHeight="1" x14ac:dyDescent="0.2">
      <c r="O171" s="54"/>
    </row>
    <row r="172" spans="15:15" ht="12.75" customHeight="1" x14ac:dyDescent="0.2">
      <c r="O172" s="54"/>
    </row>
    <row r="173" spans="15:15" ht="12.75" customHeight="1" x14ac:dyDescent="0.2">
      <c r="O173" s="54"/>
    </row>
    <row r="174" spans="15:15" ht="12.75" customHeight="1" x14ac:dyDescent="0.2">
      <c r="O174" s="54"/>
    </row>
    <row r="175" spans="15:15" ht="12.75" customHeight="1" x14ac:dyDescent="0.2">
      <c r="O175" s="54"/>
    </row>
    <row r="176" spans="15:15" ht="12.75" customHeight="1" x14ac:dyDescent="0.2">
      <c r="O176" s="54"/>
    </row>
    <row r="177" spans="15:15" ht="12.75" customHeight="1" x14ac:dyDescent="0.2">
      <c r="O177" s="54"/>
    </row>
    <row r="178" spans="15:15" ht="12.75" customHeight="1" x14ac:dyDescent="0.2">
      <c r="O178" s="54"/>
    </row>
    <row r="179" spans="15:15" ht="12.75" customHeight="1" x14ac:dyDescent="0.2">
      <c r="O179" s="54"/>
    </row>
    <row r="180" spans="15:15" ht="12.75" customHeight="1" x14ac:dyDescent="0.2">
      <c r="O180" s="54"/>
    </row>
    <row r="181" spans="15:15" ht="12.75" customHeight="1" x14ac:dyDescent="0.2">
      <c r="O181" s="54"/>
    </row>
    <row r="182" spans="15:15" ht="12.75" customHeight="1" x14ac:dyDescent="0.2">
      <c r="O182" s="54"/>
    </row>
    <row r="183" spans="15:15" ht="12.75" customHeight="1" x14ac:dyDescent="0.2">
      <c r="O183" s="54"/>
    </row>
    <row r="184" spans="15:15" ht="12.75" customHeight="1" x14ac:dyDescent="0.2">
      <c r="O184" s="54"/>
    </row>
    <row r="185" spans="15:15" ht="12.75" customHeight="1" x14ac:dyDescent="0.2">
      <c r="O185" s="54"/>
    </row>
    <row r="186" spans="15:15" ht="12.75" customHeight="1" x14ac:dyDescent="0.2">
      <c r="O186" s="54"/>
    </row>
    <row r="187" spans="15:15" ht="12.75" customHeight="1" x14ac:dyDescent="0.2">
      <c r="O187" s="54"/>
    </row>
    <row r="188" spans="15:15" ht="12.75" customHeight="1" x14ac:dyDescent="0.2">
      <c r="O188" s="54"/>
    </row>
    <row r="189" spans="15:15" ht="12.75" customHeight="1" x14ac:dyDescent="0.2">
      <c r="O189" s="54"/>
    </row>
    <row r="190" spans="15:15" ht="12.75" customHeight="1" x14ac:dyDescent="0.2">
      <c r="O190" s="54"/>
    </row>
    <row r="191" spans="15:15" ht="12.75" customHeight="1" x14ac:dyDescent="0.2">
      <c r="O191" s="54"/>
    </row>
    <row r="192" spans="15:15" ht="12.75" customHeight="1" x14ac:dyDescent="0.2">
      <c r="O192" s="54"/>
    </row>
    <row r="193" spans="15:15" ht="12.75" customHeight="1" x14ac:dyDescent="0.2">
      <c r="O193" s="54"/>
    </row>
    <row r="194" spans="15:15" ht="12.75" customHeight="1" x14ac:dyDescent="0.2">
      <c r="O194" s="54"/>
    </row>
    <row r="195" spans="15:15" ht="12.75" customHeight="1" x14ac:dyDescent="0.2">
      <c r="O195" s="54"/>
    </row>
    <row r="196" spans="15:15" ht="12.75" customHeight="1" x14ac:dyDescent="0.2">
      <c r="O196" s="54"/>
    </row>
    <row r="197" spans="15:15" ht="12.75" customHeight="1" x14ac:dyDescent="0.2">
      <c r="O197" s="54"/>
    </row>
    <row r="198" spans="15:15" ht="12.75" customHeight="1" x14ac:dyDescent="0.2">
      <c r="O198" s="54"/>
    </row>
    <row r="199" spans="15:15" ht="12.75" customHeight="1" x14ac:dyDescent="0.2">
      <c r="O199" s="54"/>
    </row>
    <row r="200" spans="15:15" ht="12.75" customHeight="1" x14ac:dyDescent="0.2">
      <c r="O200" s="54"/>
    </row>
    <row r="201" spans="15:15" ht="12.75" customHeight="1" x14ac:dyDescent="0.2">
      <c r="O201" s="54"/>
    </row>
    <row r="202" spans="15:15" ht="12.75" customHeight="1" x14ac:dyDescent="0.2">
      <c r="O202" s="54"/>
    </row>
    <row r="203" spans="15:15" ht="12.75" customHeight="1" x14ac:dyDescent="0.2">
      <c r="O203" s="54"/>
    </row>
    <row r="204" spans="15:15" ht="12.75" customHeight="1" x14ac:dyDescent="0.2">
      <c r="O204" s="54"/>
    </row>
    <row r="205" spans="15:15" ht="12.75" customHeight="1" x14ac:dyDescent="0.2">
      <c r="O205" s="54"/>
    </row>
    <row r="206" spans="15:15" ht="12.75" customHeight="1" x14ac:dyDescent="0.2">
      <c r="O206" s="54"/>
    </row>
    <row r="207" spans="15:15" ht="12.75" customHeight="1" x14ac:dyDescent="0.2">
      <c r="O207" s="54"/>
    </row>
    <row r="208" spans="15:15" ht="12.75" customHeight="1" x14ac:dyDescent="0.2">
      <c r="O208" s="54"/>
    </row>
    <row r="209" spans="15:15" ht="12.75" customHeight="1" x14ac:dyDescent="0.2">
      <c r="O209" s="54"/>
    </row>
    <row r="210" spans="15:15" ht="12.75" customHeight="1" x14ac:dyDescent="0.2">
      <c r="O210" s="54"/>
    </row>
    <row r="211" spans="15:15" ht="12.75" customHeight="1" x14ac:dyDescent="0.2">
      <c r="O211" s="54"/>
    </row>
    <row r="212" spans="15:15" ht="12.75" customHeight="1" x14ac:dyDescent="0.2">
      <c r="O212" s="54"/>
    </row>
    <row r="213" spans="15:15" ht="12.75" customHeight="1" x14ac:dyDescent="0.2">
      <c r="O213" s="54"/>
    </row>
    <row r="214" spans="15:15" ht="12.75" customHeight="1" x14ac:dyDescent="0.2">
      <c r="O214" s="54"/>
    </row>
    <row r="215" spans="15:15" ht="12.75" customHeight="1" x14ac:dyDescent="0.2">
      <c r="O215" s="54"/>
    </row>
    <row r="216" spans="15:15" ht="12.75" customHeight="1" x14ac:dyDescent="0.2">
      <c r="O216" s="54"/>
    </row>
    <row r="217" spans="15:15" ht="12.75" customHeight="1" x14ac:dyDescent="0.2">
      <c r="O217" s="54"/>
    </row>
    <row r="218" spans="15:15" ht="12.75" customHeight="1" x14ac:dyDescent="0.2">
      <c r="O218" s="54"/>
    </row>
    <row r="219" spans="15:15" ht="12.75" customHeight="1" x14ac:dyDescent="0.2">
      <c r="O219" s="54"/>
    </row>
    <row r="220" spans="15:15" ht="12.75" customHeight="1" x14ac:dyDescent="0.2">
      <c r="O220" s="54"/>
    </row>
    <row r="221" spans="15:15" ht="12.75" customHeight="1" x14ac:dyDescent="0.2">
      <c r="O221" s="54"/>
    </row>
    <row r="222" spans="15:15" ht="12.75" customHeight="1" x14ac:dyDescent="0.2">
      <c r="O222" s="54"/>
    </row>
    <row r="223" spans="15:15" ht="12.75" customHeight="1" x14ac:dyDescent="0.2">
      <c r="O223" s="54"/>
    </row>
    <row r="224" spans="15:15" ht="12.75" customHeight="1" x14ac:dyDescent="0.2">
      <c r="O224" s="54"/>
    </row>
    <row r="225" spans="15:15" ht="12.75" customHeight="1" x14ac:dyDescent="0.2">
      <c r="O225" s="54"/>
    </row>
    <row r="226" spans="15:15" ht="12.75" customHeight="1" x14ac:dyDescent="0.2">
      <c r="O226" s="54"/>
    </row>
    <row r="227" spans="15:15" ht="12.75" customHeight="1" x14ac:dyDescent="0.2">
      <c r="O227" s="54"/>
    </row>
    <row r="228" spans="15:15" ht="12.75" customHeight="1" x14ac:dyDescent="0.2">
      <c r="O228" s="54"/>
    </row>
    <row r="229" spans="15:15" ht="12.75" customHeight="1" x14ac:dyDescent="0.2">
      <c r="O229" s="54"/>
    </row>
    <row r="230" spans="15:15" ht="12.75" customHeight="1" x14ac:dyDescent="0.2">
      <c r="O230" s="54"/>
    </row>
    <row r="231" spans="15:15" ht="12.75" customHeight="1" x14ac:dyDescent="0.2">
      <c r="O231" s="54"/>
    </row>
    <row r="232" spans="15:15" ht="12.75" customHeight="1" x14ac:dyDescent="0.2">
      <c r="O232" s="54"/>
    </row>
    <row r="233" spans="15:15" ht="12.75" customHeight="1" x14ac:dyDescent="0.2">
      <c r="O233" s="54"/>
    </row>
    <row r="234" spans="15:15" ht="12.75" customHeight="1" x14ac:dyDescent="0.2">
      <c r="O234" s="54"/>
    </row>
    <row r="235" spans="15:15" ht="12.75" customHeight="1" x14ac:dyDescent="0.2">
      <c r="O235" s="54"/>
    </row>
    <row r="236" spans="15:15" ht="12.75" customHeight="1" x14ac:dyDescent="0.2">
      <c r="O236" s="54"/>
    </row>
    <row r="237" spans="15:15" ht="12.75" customHeight="1" x14ac:dyDescent="0.2">
      <c r="O237" s="54"/>
    </row>
    <row r="238" spans="15:15" ht="12.75" customHeight="1" x14ac:dyDescent="0.2">
      <c r="O238" s="54"/>
    </row>
    <row r="239" spans="15:15" ht="12.75" customHeight="1" x14ac:dyDescent="0.2">
      <c r="O239" s="54"/>
    </row>
    <row r="240" spans="15:15" ht="12.75" customHeight="1" x14ac:dyDescent="0.2">
      <c r="O240" s="54"/>
    </row>
    <row r="241" spans="15:15" ht="12.75" customHeight="1" x14ac:dyDescent="0.2">
      <c r="O241" s="54"/>
    </row>
    <row r="242" spans="15:15" ht="12.75" customHeight="1" x14ac:dyDescent="0.2">
      <c r="O242" s="54"/>
    </row>
    <row r="243" spans="15:15" ht="12.75" customHeight="1" x14ac:dyDescent="0.2">
      <c r="O243" s="54"/>
    </row>
    <row r="244" spans="15:15" ht="12.75" customHeight="1" x14ac:dyDescent="0.2">
      <c r="O244" s="54"/>
    </row>
    <row r="245" spans="15:15" ht="12.75" customHeight="1" x14ac:dyDescent="0.2">
      <c r="O245" s="54"/>
    </row>
  </sheetData>
  <autoFilter ref="A6:M23">
    <filterColumn colId="3" showButton="0"/>
    <filterColumn colId="4" showButton="0"/>
  </autoFilter>
  <mergeCells count="11">
    <mergeCell ref="C3:L3"/>
    <mergeCell ref="D8:F8"/>
    <mergeCell ref="D23:F23"/>
    <mergeCell ref="D6:F6"/>
    <mergeCell ref="O1:O4"/>
    <mergeCell ref="O5:O6"/>
    <mergeCell ref="C2:D2"/>
    <mergeCell ref="M3:M4"/>
    <mergeCell ref="E2:L2"/>
    <mergeCell ref="G1:I1"/>
    <mergeCell ref="J1:K1"/>
  </mergeCells>
  <phoneticPr fontId="6" type="noConversion"/>
  <conditionalFormatting sqref="F7 I7">
    <cfRule type="cellIs" dxfId="2" priority="8" stopIfTrue="1" operator="equal">
      <formula>0</formula>
    </cfRule>
  </conditionalFormatting>
  <conditionalFormatting sqref="F24">
    <cfRule type="cellIs" dxfId="1" priority="7" stopIfTrue="1" operator="equal">
      <formula>0</formula>
    </cfRule>
  </conditionalFormatting>
  <conditionalFormatting sqref="F25:F48">
    <cfRule type="cellIs" dxfId="0" priority="6" stopIfTrue="1" operator="equal">
      <formula>0</formula>
    </cfRule>
  </conditionalFormatting>
  <hyperlinks>
    <hyperlink ref="C2:D2" r:id="rId1" display="WildFish.RU"/>
    <hyperlink ref="F1" r:id="rId2" display="ВСЕ ПРАЙСЫ WildFish.RU"/>
    <hyperlink ref="J1:K1" r:id="rId3" display="Фото: мягкие кораллы,"/>
    <hyperlink ref="L1" r:id="rId4"/>
    <hyperlink ref="G1:I1" r:id="rId5" display="Обновить прайс"/>
    <hyperlink ref="E5" r:id="rId6" display="Как сделать заказ"/>
    <hyperlink ref="D5" location="'Условия поставки'!A1" display="УСЛОВИЯ ПОСТАВКИ"/>
    <hyperlink ref="E1" r:id="rId7"/>
  </hyperlinks>
  <pageMargins left="0.27559055118110237" right="0.19685039370078741" top="0.27559055118110237" bottom="0.27559055118110237" header="0.51181102362204722" footer="0.51181102362204722"/>
  <pageSetup paperSize="9" scale="95" orientation="landscape" horizontalDpi="300" verticalDpi="300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Условия поставки</vt:lpstr>
      <vt:lpstr>Прайс</vt:lpstr>
      <vt:lpstr>Прайс!Область_печати</vt:lpstr>
      <vt:lpstr>'Условия поставки'!Область_печати</vt:lpstr>
    </vt:vector>
  </TitlesOfParts>
  <Company>OOO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</cp:lastModifiedBy>
  <cp:lastPrinted>2010-05-26T08:53:55Z</cp:lastPrinted>
  <dcterms:created xsi:type="dcterms:W3CDTF">2010-05-26T08:32:11Z</dcterms:created>
  <dcterms:modified xsi:type="dcterms:W3CDTF">2020-03-03T10:36:47Z</dcterms:modified>
</cp:coreProperties>
</file>