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5" windowWidth="19170" windowHeight="6840" activeTab="1"/>
  </bookViews>
  <sheets>
    <sheet name="Условия поставки" sheetId="4" r:id="rId1"/>
    <sheet name="Морской прайс" sheetId="2" r:id="rId2"/>
  </sheets>
  <definedNames>
    <definedName name="_xlnm._FilterDatabase" localSheetId="1" hidden="1">'Морской прайс'!$A$6:$N$942</definedName>
    <definedName name="_xlnm.Print_Area" localSheetId="1">'Морской прайс'!$A$2:$N$937</definedName>
    <definedName name="_xlnm.Print_Area" localSheetId="0">'Условия поставки'!$A$1:$A$104</definedName>
  </definedNames>
  <calcPr calcId="145621"/>
</workbook>
</file>

<file path=xl/calcChain.xml><?xml version="1.0" encoding="utf-8"?>
<calcChain xmlns="http://schemas.openxmlformats.org/spreadsheetml/2006/main">
  <c r="K16" i="2" l="1"/>
  <c r="M16" i="2" s="1"/>
  <c r="N16" i="2"/>
  <c r="M5" i="2"/>
  <c r="K17" i="2"/>
  <c r="M17" i="2" s="1"/>
  <c r="N17" i="2"/>
  <c r="K18" i="2"/>
  <c r="N18" i="2"/>
  <c r="K19" i="2"/>
  <c r="N19" i="2"/>
  <c r="K20" i="2"/>
  <c r="M20" i="2" s="1"/>
  <c r="N20" i="2"/>
  <c r="K21" i="2"/>
  <c r="N21" i="2"/>
  <c r="K22" i="2"/>
  <c r="N22" i="2"/>
  <c r="K23" i="2"/>
  <c r="N23" i="2"/>
  <c r="K24" i="2"/>
  <c r="N24" i="2"/>
  <c r="K25" i="2"/>
  <c r="M25" i="2" s="1"/>
  <c r="N25" i="2"/>
  <c r="K26" i="2"/>
  <c r="N26" i="2"/>
  <c r="K27" i="2"/>
  <c r="N27" i="2"/>
  <c r="K28" i="2"/>
  <c r="N28" i="2"/>
  <c r="K29" i="2"/>
  <c r="M29" i="2" s="1"/>
  <c r="N29" i="2"/>
  <c r="K30" i="2"/>
  <c r="M30" i="2" s="1"/>
  <c r="N30" i="2"/>
  <c r="K31" i="2"/>
  <c r="N31" i="2"/>
  <c r="K32" i="2"/>
  <c r="M32" i="2" s="1"/>
  <c r="N32" i="2"/>
  <c r="K33" i="2"/>
  <c r="M33" i="2" s="1"/>
  <c r="N33" i="2"/>
  <c r="K34" i="2"/>
  <c r="N34" i="2"/>
  <c r="K35" i="2"/>
  <c r="N35" i="2"/>
  <c r="K36" i="2"/>
  <c r="M36" i="2" s="1"/>
  <c r="N36" i="2"/>
  <c r="K37" i="2"/>
  <c r="N37" i="2"/>
  <c r="K38" i="2"/>
  <c r="N38" i="2"/>
  <c r="K39" i="2"/>
  <c r="N39" i="2"/>
  <c r="K40" i="2"/>
  <c r="N40" i="2"/>
  <c r="K41" i="2"/>
  <c r="M41" i="2" s="1"/>
  <c r="N41" i="2"/>
  <c r="K42" i="2"/>
  <c r="N42" i="2"/>
  <c r="K43" i="2"/>
  <c r="N43" i="2"/>
  <c r="K44" i="2"/>
  <c r="N44" i="2"/>
  <c r="K45" i="2"/>
  <c r="M45" i="2" s="1"/>
  <c r="N45" i="2"/>
  <c r="K46" i="2"/>
  <c r="M46" i="2" s="1"/>
  <c r="N46" i="2"/>
  <c r="K47" i="2"/>
  <c r="N47" i="2"/>
  <c r="K48" i="2"/>
  <c r="M48" i="2" s="1"/>
  <c r="N48" i="2"/>
  <c r="K49" i="2"/>
  <c r="M49" i="2" s="1"/>
  <c r="N49" i="2"/>
  <c r="K50" i="2"/>
  <c r="N50" i="2"/>
  <c r="K51" i="2"/>
  <c r="N51" i="2"/>
  <c r="K52" i="2"/>
  <c r="M52" i="2" s="1"/>
  <c r="N52" i="2"/>
  <c r="K53" i="2"/>
  <c r="N53" i="2"/>
  <c r="K54" i="2"/>
  <c r="N54" i="2"/>
  <c r="K55" i="2"/>
  <c r="N55" i="2"/>
  <c r="K56" i="2"/>
  <c r="N56" i="2"/>
  <c r="K57" i="2"/>
  <c r="M57" i="2" s="1"/>
  <c r="N57" i="2"/>
  <c r="K58" i="2"/>
  <c r="N58" i="2"/>
  <c r="K59" i="2"/>
  <c r="N59" i="2"/>
  <c r="K60" i="2"/>
  <c r="N60" i="2"/>
  <c r="K61" i="2"/>
  <c r="M61" i="2" s="1"/>
  <c r="N61" i="2"/>
  <c r="K62" i="2"/>
  <c r="M62" i="2" s="1"/>
  <c r="N62" i="2"/>
  <c r="K63" i="2"/>
  <c r="N63" i="2"/>
  <c r="K64" i="2"/>
  <c r="M64" i="2" s="1"/>
  <c r="N64" i="2"/>
  <c r="K65" i="2"/>
  <c r="M65" i="2" s="1"/>
  <c r="N65" i="2"/>
  <c r="K66" i="2"/>
  <c r="N66" i="2"/>
  <c r="K67" i="2"/>
  <c r="N67" i="2"/>
  <c r="K68" i="2"/>
  <c r="M68" i="2" s="1"/>
  <c r="N68" i="2"/>
  <c r="K69" i="2"/>
  <c r="N69" i="2"/>
  <c r="K70" i="2"/>
  <c r="N70" i="2"/>
  <c r="K71" i="2"/>
  <c r="N71" i="2"/>
  <c r="K72" i="2"/>
  <c r="N72" i="2"/>
  <c r="K73" i="2"/>
  <c r="M73" i="2" s="1"/>
  <c r="N73" i="2"/>
  <c r="K74" i="2"/>
  <c r="N74" i="2"/>
  <c r="K75" i="2"/>
  <c r="N75" i="2"/>
  <c r="K76" i="2"/>
  <c r="N76" i="2"/>
  <c r="K77" i="2"/>
  <c r="M77" i="2" s="1"/>
  <c r="N77" i="2"/>
  <c r="K78" i="2"/>
  <c r="M78" i="2" s="1"/>
  <c r="N78" i="2"/>
  <c r="K79" i="2"/>
  <c r="N79" i="2"/>
  <c r="K80" i="2"/>
  <c r="M80" i="2" s="1"/>
  <c r="N80" i="2"/>
  <c r="K81" i="2"/>
  <c r="M81" i="2" s="1"/>
  <c r="N81" i="2"/>
  <c r="K82" i="2"/>
  <c r="N82" i="2"/>
  <c r="K83" i="2"/>
  <c r="N83" i="2"/>
  <c r="K84" i="2"/>
  <c r="M84" i="2" s="1"/>
  <c r="N84" i="2"/>
  <c r="K85" i="2"/>
  <c r="N85" i="2"/>
  <c r="K86" i="2"/>
  <c r="N86" i="2"/>
  <c r="K87" i="2"/>
  <c r="N87" i="2"/>
  <c r="K88" i="2"/>
  <c r="N88" i="2"/>
  <c r="K89" i="2"/>
  <c r="M89" i="2" s="1"/>
  <c r="N89" i="2"/>
  <c r="K90" i="2"/>
  <c r="N90" i="2"/>
  <c r="K91" i="2"/>
  <c r="N91" i="2"/>
  <c r="K92" i="2"/>
  <c r="N92" i="2"/>
  <c r="K93" i="2"/>
  <c r="M93" i="2" s="1"/>
  <c r="N93" i="2"/>
  <c r="K94" i="2"/>
  <c r="M94" i="2" s="1"/>
  <c r="N94" i="2"/>
  <c r="K95" i="2"/>
  <c r="N95" i="2"/>
  <c r="K96" i="2"/>
  <c r="M96" i="2" s="1"/>
  <c r="N96" i="2"/>
  <c r="K97" i="2"/>
  <c r="M97" i="2" s="1"/>
  <c r="N97" i="2"/>
  <c r="K98" i="2"/>
  <c r="N98" i="2"/>
  <c r="K99" i="2"/>
  <c r="N99" i="2"/>
  <c r="K100" i="2"/>
  <c r="M100" i="2" s="1"/>
  <c r="N100" i="2"/>
  <c r="K101" i="2"/>
  <c r="N101" i="2"/>
  <c r="K102" i="2"/>
  <c r="N102" i="2"/>
  <c r="K103" i="2"/>
  <c r="M103" i="2" s="1"/>
  <c r="N103" i="2"/>
  <c r="K104" i="2"/>
  <c r="N104" i="2"/>
  <c r="K105" i="2"/>
  <c r="N105" i="2"/>
  <c r="K106" i="2"/>
  <c r="N106" i="2"/>
  <c r="K107" i="2"/>
  <c r="M107" i="2" s="1"/>
  <c r="N107" i="2"/>
  <c r="K108" i="2"/>
  <c r="M108" i="2" s="1"/>
  <c r="N108" i="2"/>
  <c r="K109" i="2"/>
  <c r="N109" i="2"/>
  <c r="K110" i="2"/>
  <c r="N110" i="2"/>
  <c r="K111" i="2"/>
  <c r="M111" i="2" s="1"/>
  <c r="N111" i="2"/>
  <c r="K112" i="2"/>
  <c r="N112" i="2"/>
  <c r="K113" i="2"/>
  <c r="N113" i="2"/>
  <c r="K114" i="2"/>
  <c r="N114" i="2"/>
  <c r="K115" i="2"/>
  <c r="M115" i="2" s="1"/>
  <c r="N115" i="2"/>
  <c r="K116" i="2"/>
  <c r="M116" i="2" s="1"/>
  <c r="N116" i="2"/>
  <c r="K117" i="2"/>
  <c r="N117" i="2"/>
  <c r="K118" i="2"/>
  <c r="N118" i="2"/>
  <c r="K119" i="2"/>
  <c r="M119" i="2" s="1"/>
  <c r="N119" i="2"/>
  <c r="K120" i="2"/>
  <c r="N120" i="2"/>
  <c r="K121" i="2"/>
  <c r="N121" i="2"/>
  <c r="K122" i="2"/>
  <c r="N122" i="2"/>
  <c r="K123" i="2"/>
  <c r="M123" i="2" s="1"/>
  <c r="N123" i="2"/>
  <c r="K124" i="2"/>
  <c r="M124" i="2" s="1"/>
  <c r="N124" i="2"/>
  <c r="K125" i="2"/>
  <c r="N125" i="2"/>
  <c r="K126" i="2"/>
  <c r="N126" i="2"/>
  <c r="K127" i="2"/>
  <c r="M127" i="2" s="1"/>
  <c r="N127" i="2"/>
  <c r="K128" i="2"/>
  <c r="N128" i="2"/>
  <c r="K129" i="2"/>
  <c r="N129" i="2"/>
  <c r="K130" i="2"/>
  <c r="N130" i="2"/>
  <c r="K131" i="2"/>
  <c r="M131" i="2" s="1"/>
  <c r="N131" i="2"/>
  <c r="K132" i="2"/>
  <c r="M132" i="2" s="1"/>
  <c r="N132" i="2"/>
  <c r="K133" i="2"/>
  <c r="N133" i="2"/>
  <c r="K134" i="2"/>
  <c r="N134" i="2"/>
  <c r="K135" i="2"/>
  <c r="M135" i="2" s="1"/>
  <c r="N135" i="2"/>
  <c r="K136" i="2"/>
  <c r="N136" i="2"/>
  <c r="K137" i="2"/>
  <c r="N137" i="2"/>
  <c r="K138" i="2"/>
  <c r="N138" i="2"/>
  <c r="K139" i="2"/>
  <c r="M139" i="2" s="1"/>
  <c r="N139" i="2"/>
  <c r="K140" i="2"/>
  <c r="M140" i="2" s="1"/>
  <c r="N140" i="2"/>
  <c r="K141" i="2"/>
  <c r="N141" i="2"/>
  <c r="K142" i="2"/>
  <c r="N142" i="2"/>
  <c r="K143" i="2"/>
  <c r="M143" i="2" s="1"/>
  <c r="N143" i="2"/>
  <c r="K144" i="2"/>
  <c r="N144" i="2"/>
  <c r="K145" i="2"/>
  <c r="N145" i="2"/>
  <c r="K146" i="2"/>
  <c r="N146" i="2"/>
  <c r="K147" i="2"/>
  <c r="M147" i="2" s="1"/>
  <c r="N147" i="2"/>
  <c r="K148" i="2"/>
  <c r="M148" i="2" s="1"/>
  <c r="N148" i="2"/>
  <c r="K149" i="2"/>
  <c r="N149" i="2"/>
  <c r="K150" i="2"/>
  <c r="N150" i="2"/>
  <c r="K151" i="2"/>
  <c r="M151" i="2" s="1"/>
  <c r="N151" i="2"/>
  <c r="K152" i="2"/>
  <c r="N152" i="2"/>
  <c r="K153" i="2"/>
  <c r="N153" i="2"/>
  <c r="K154" i="2"/>
  <c r="N154" i="2"/>
  <c r="K155" i="2"/>
  <c r="M155" i="2" s="1"/>
  <c r="N155" i="2"/>
  <c r="K156" i="2"/>
  <c r="M156" i="2" s="1"/>
  <c r="N156" i="2"/>
  <c r="K157" i="2"/>
  <c r="N157" i="2"/>
  <c r="K158" i="2"/>
  <c r="N158" i="2"/>
  <c r="K159" i="2"/>
  <c r="M159" i="2" s="1"/>
  <c r="N159" i="2"/>
  <c r="K160" i="2"/>
  <c r="N160" i="2"/>
  <c r="K161" i="2"/>
  <c r="N161" i="2"/>
  <c r="K162" i="2"/>
  <c r="N162" i="2"/>
  <c r="K163" i="2"/>
  <c r="M163" i="2" s="1"/>
  <c r="N163" i="2"/>
  <c r="K164" i="2"/>
  <c r="M164" i="2" s="1"/>
  <c r="N164" i="2"/>
  <c r="K165" i="2"/>
  <c r="N165" i="2"/>
  <c r="K166" i="2"/>
  <c r="M166" i="2" s="1"/>
  <c r="N166" i="2"/>
  <c r="K167" i="2"/>
  <c r="M167" i="2" s="1"/>
  <c r="N167" i="2"/>
  <c r="K168" i="2"/>
  <c r="N168" i="2"/>
  <c r="K169" i="2"/>
  <c r="M169" i="2"/>
  <c r="N169" i="2"/>
  <c r="K170" i="2"/>
  <c r="M170" i="2" s="1"/>
  <c r="N170" i="2"/>
  <c r="K171" i="2"/>
  <c r="N171" i="2"/>
  <c r="K172" i="2"/>
  <c r="N172" i="2"/>
  <c r="K173" i="2"/>
  <c r="N173" i="2"/>
  <c r="K174" i="2"/>
  <c r="N174" i="2"/>
  <c r="K175" i="2"/>
  <c r="M175" i="2" s="1"/>
  <c r="N175" i="2"/>
  <c r="K176" i="2"/>
  <c r="N176" i="2"/>
  <c r="K177" i="2"/>
  <c r="N177" i="2"/>
  <c r="K178" i="2"/>
  <c r="M178" i="2" s="1"/>
  <c r="N178" i="2"/>
  <c r="K179" i="2"/>
  <c r="M179" i="2" s="1"/>
  <c r="N179" i="2"/>
  <c r="K180" i="2"/>
  <c r="N180" i="2"/>
  <c r="K181" i="2"/>
  <c r="N181" i="2"/>
  <c r="K182" i="2"/>
  <c r="N182" i="2"/>
  <c r="K183" i="2"/>
  <c r="M183" i="2" s="1"/>
  <c r="N183" i="2"/>
  <c r="K184" i="2"/>
  <c r="N184" i="2"/>
  <c r="K185" i="2"/>
  <c r="N185" i="2"/>
  <c r="K186" i="2"/>
  <c r="M186" i="2" s="1"/>
  <c r="N186" i="2"/>
  <c r="K187" i="2"/>
  <c r="M187" i="2" s="1"/>
  <c r="N187" i="2"/>
  <c r="K188" i="2"/>
  <c r="N188" i="2"/>
  <c r="K189" i="2"/>
  <c r="N189" i="2"/>
  <c r="K190" i="2"/>
  <c r="M190" i="2" s="1"/>
  <c r="N190" i="2"/>
  <c r="K191" i="2"/>
  <c r="N191" i="2"/>
  <c r="K192" i="2"/>
  <c r="N192" i="2"/>
  <c r="K193" i="2"/>
  <c r="N193" i="2"/>
  <c r="K194" i="2"/>
  <c r="M194" i="2"/>
  <c r="N194" i="2"/>
  <c r="K195" i="2"/>
  <c r="M195" i="2" s="1"/>
  <c r="N195" i="2"/>
  <c r="K196" i="2"/>
  <c r="N196" i="2"/>
  <c r="K197" i="2"/>
  <c r="M197" i="2" s="1"/>
  <c r="N197" i="2"/>
  <c r="K198" i="2"/>
  <c r="M198" i="2" s="1"/>
  <c r="N198" i="2"/>
  <c r="K199" i="2"/>
  <c r="M199" i="2" s="1"/>
  <c r="N199" i="2"/>
  <c r="K200" i="2"/>
  <c r="N200" i="2"/>
  <c r="K201" i="2"/>
  <c r="M201" i="2" s="1"/>
  <c r="N201" i="2"/>
  <c r="K202" i="2"/>
  <c r="M202" i="2" s="1"/>
  <c r="N202" i="2"/>
  <c r="K203" i="2"/>
  <c r="N203" i="2"/>
  <c r="K204" i="2"/>
  <c r="N204" i="2"/>
  <c r="K205" i="2"/>
  <c r="N205" i="2"/>
  <c r="K206" i="2"/>
  <c r="M206" i="2" s="1"/>
  <c r="N206" i="2"/>
  <c r="K207" i="2"/>
  <c r="M207" i="2" s="1"/>
  <c r="N207" i="2"/>
  <c r="K208" i="2"/>
  <c r="N208" i="2"/>
  <c r="K209" i="2"/>
  <c r="N209" i="2"/>
  <c r="K210" i="2"/>
  <c r="M210" i="2" s="1"/>
  <c r="N210" i="2"/>
  <c r="K211" i="2"/>
  <c r="N211" i="2"/>
  <c r="K212" i="2"/>
  <c r="N212" i="2"/>
  <c r="K213" i="2"/>
  <c r="N213" i="2"/>
  <c r="K214" i="2"/>
  <c r="M214" i="2" s="1"/>
  <c r="N214" i="2"/>
  <c r="K215" i="2"/>
  <c r="M215" i="2" s="1"/>
  <c r="N215" i="2"/>
  <c r="K216" i="2"/>
  <c r="N216" i="2"/>
  <c r="K217" i="2"/>
  <c r="M217" i="2" s="1"/>
  <c r="N217" i="2"/>
  <c r="K218" i="2"/>
  <c r="M218" i="2" s="1"/>
  <c r="N218" i="2"/>
  <c r="K219" i="2"/>
  <c r="M219" i="2" s="1"/>
  <c r="N219" i="2"/>
  <c r="K220" i="2"/>
  <c r="N220" i="2"/>
  <c r="K221" i="2"/>
  <c r="N221" i="2"/>
  <c r="K222" i="2"/>
  <c r="N222" i="2"/>
  <c r="K223" i="2"/>
  <c r="M223" i="2" s="1"/>
  <c r="N223" i="2"/>
  <c r="K224" i="2"/>
  <c r="M224" i="2" s="1"/>
  <c r="N224" i="2"/>
  <c r="K225" i="2"/>
  <c r="M225" i="2" s="1"/>
  <c r="N225" i="2"/>
  <c r="K226" i="2"/>
  <c r="N226" i="2"/>
  <c r="K227" i="2"/>
  <c r="M227" i="2" s="1"/>
  <c r="N227" i="2"/>
  <c r="K228" i="2"/>
  <c r="M228" i="2" s="1"/>
  <c r="N228" i="2"/>
  <c r="K229" i="2"/>
  <c r="M229" i="2" s="1"/>
  <c r="N229" i="2"/>
  <c r="K230" i="2"/>
  <c r="N230" i="2"/>
  <c r="K231" i="2"/>
  <c r="M231" i="2" s="1"/>
  <c r="N231" i="2"/>
  <c r="K232" i="2"/>
  <c r="M232" i="2" s="1"/>
  <c r="N232" i="2"/>
  <c r="K233" i="2"/>
  <c r="M233" i="2" s="1"/>
  <c r="N233" i="2"/>
  <c r="K234" i="2"/>
  <c r="N234" i="2"/>
  <c r="K235" i="2"/>
  <c r="M235" i="2" s="1"/>
  <c r="N235" i="2"/>
  <c r="K236" i="2"/>
  <c r="M236" i="2" s="1"/>
  <c r="N236" i="2"/>
  <c r="K237" i="2"/>
  <c r="M237" i="2" s="1"/>
  <c r="N237" i="2"/>
  <c r="K238" i="2"/>
  <c r="N238" i="2"/>
  <c r="K239" i="2"/>
  <c r="M239" i="2" s="1"/>
  <c r="N239" i="2"/>
  <c r="K240" i="2"/>
  <c r="M240" i="2" s="1"/>
  <c r="N240" i="2"/>
  <c r="K241" i="2"/>
  <c r="N241" i="2"/>
  <c r="K242" i="2"/>
  <c r="N242" i="2"/>
  <c r="K243" i="2"/>
  <c r="M243" i="2" s="1"/>
  <c r="N243" i="2"/>
  <c r="K244" i="2"/>
  <c r="N244" i="2"/>
  <c r="K245" i="2"/>
  <c r="N245" i="2"/>
  <c r="K246" i="2"/>
  <c r="N246" i="2"/>
  <c r="K247" i="2"/>
  <c r="N247" i="2"/>
  <c r="K248" i="2"/>
  <c r="M248" i="2" s="1"/>
  <c r="N248" i="2"/>
  <c r="K249" i="2"/>
  <c r="N249" i="2"/>
  <c r="K250" i="2"/>
  <c r="N250" i="2"/>
  <c r="K251" i="2"/>
  <c r="N251" i="2"/>
  <c r="K252" i="2"/>
  <c r="M252" i="2" s="1"/>
  <c r="N252" i="2"/>
  <c r="K253" i="2"/>
  <c r="N253" i="2"/>
  <c r="K254" i="2"/>
  <c r="N254" i="2"/>
  <c r="K255" i="2"/>
  <c r="N255" i="2"/>
  <c r="K256" i="2"/>
  <c r="N256" i="2"/>
  <c r="K257" i="2"/>
  <c r="N257" i="2"/>
  <c r="K258" i="2"/>
  <c r="N258" i="2"/>
  <c r="K259" i="2"/>
  <c r="M259" i="2" s="1"/>
  <c r="N259" i="2"/>
  <c r="K260" i="2"/>
  <c r="M260" i="2" s="1"/>
  <c r="N260" i="2"/>
  <c r="K261" i="2"/>
  <c r="N261" i="2"/>
  <c r="K262" i="2"/>
  <c r="N262" i="2"/>
  <c r="K263" i="2"/>
  <c r="N263" i="2"/>
  <c r="K264" i="2"/>
  <c r="M264" i="2" s="1"/>
  <c r="N264" i="2"/>
  <c r="K265" i="2"/>
  <c r="N265" i="2"/>
  <c r="K266" i="2"/>
  <c r="N266" i="2"/>
  <c r="K267" i="2"/>
  <c r="M267" i="2" s="1"/>
  <c r="N267" i="2"/>
  <c r="K268" i="2"/>
  <c r="M268" i="2" s="1"/>
  <c r="N268" i="2"/>
  <c r="K269" i="2"/>
  <c r="N269" i="2"/>
  <c r="K270" i="2"/>
  <c r="N270" i="2"/>
  <c r="K271" i="2"/>
  <c r="N271" i="2"/>
  <c r="K272" i="2"/>
  <c r="M272" i="2" s="1"/>
  <c r="N272" i="2"/>
  <c r="K273" i="2"/>
  <c r="N273" i="2"/>
  <c r="K274" i="2"/>
  <c r="N274" i="2"/>
  <c r="K275" i="2"/>
  <c r="M275" i="2" s="1"/>
  <c r="N275" i="2"/>
  <c r="K276" i="2"/>
  <c r="N276" i="2"/>
  <c r="K277" i="2"/>
  <c r="N277" i="2"/>
  <c r="K278" i="2"/>
  <c r="N278" i="2"/>
  <c r="K279" i="2"/>
  <c r="N279" i="2"/>
  <c r="K280" i="2"/>
  <c r="M280" i="2" s="1"/>
  <c r="N280" i="2"/>
  <c r="K281" i="2"/>
  <c r="N281" i="2"/>
  <c r="K282" i="2"/>
  <c r="N282" i="2"/>
  <c r="K283" i="2"/>
  <c r="N283" i="2"/>
  <c r="K284" i="2"/>
  <c r="N284" i="2"/>
  <c r="K285" i="2"/>
  <c r="N285" i="2"/>
  <c r="K286" i="2"/>
  <c r="N286" i="2"/>
  <c r="K287" i="2"/>
  <c r="N287" i="2"/>
  <c r="K288" i="2"/>
  <c r="N288" i="2"/>
  <c r="K289" i="2"/>
  <c r="N289" i="2"/>
  <c r="K290" i="2"/>
  <c r="N290" i="2"/>
  <c r="K291" i="2"/>
  <c r="N291" i="2"/>
  <c r="K292" i="2"/>
  <c r="M292" i="2" s="1"/>
  <c r="N292" i="2"/>
  <c r="K293" i="2"/>
  <c r="N293" i="2"/>
  <c r="K294" i="2"/>
  <c r="N294" i="2"/>
  <c r="K295" i="2"/>
  <c r="N295" i="2"/>
  <c r="K296" i="2"/>
  <c r="N296" i="2"/>
  <c r="K297" i="2"/>
  <c r="N297" i="2"/>
  <c r="K298" i="2"/>
  <c r="N298" i="2"/>
  <c r="K299" i="2"/>
  <c r="M299" i="2" s="1"/>
  <c r="N299" i="2"/>
  <c r="K300" i="2"/>
  <c r="M300" i="2" s="1"/>
  <c r="N300" i="2"/>
  <c r="K301" i="2"/>
  <c r="N301" i="2"/>
  <c r="K302" i="2"/>
  <c r="N302" i="2"/>
  <c r="K303" i="2"/>
  <c r="N303" i="2"/>
  <c r="K304" i="2"/>
  <c r="M304" i="2" s="1"/>
  <c r="N304" i="2"/>
  <c r="K305" i="2"/>
  <c r="N305" i="2"/>
  <c r="K306" i="2"/>
  <c r="N306" i="2"/>
  <c r="K307" i="2"/>
  <c r="M307" i="2" s="1"/>
  <c r="N307" i="2"/>
  <c r="K308" i="2"/>
  <c r="N308" i="2"/>
  <c r="K309" i="2"/>
  <c r="N309" i="2"/>
  <c r="K310" i="2"/>
  <c r="N310" i="2"/>
  <c r="K311" i="2"/>
  <c r="N311" i="2"/>
  <c r="K312" i="2"/>
  <c r="M312" i="2" s="1"/>
  <c r="N312" i="2"/>
  <c r="K313" i="2"/>
  <c r="N313" i="2"/>
  <c r="K314" i="2"/>
  <c r="N314" i="2"/>
  <c r="K315" i="2"/>
  <c r="N315" i="2"/>
  <c r="K316" i="2"/>
  <c r="M316" i="2" s="1"/>
  <c r="N316" i="2"/>
  <c r="K317" i="2"/>
  <c r="N317" i="2"/>
  <c r="K318" i="2"/>
  <c r="N318" i="2"/>
  <c r="K319" i="2"/>
  <c r="N319" i="2"/>
  <c r="K320" i="2"/>
  <c r="N320" i="2"/>
  <c r="K321" i="2"/>
  <c r="N321" i="2"/>
  <c r="K322" i="2"/>
  <c r="N322" i="2"/>
  <c r="K323" i="2"/>
  <c r="N323" i="2"/>
  <c r="K324" i="2"/>
  <c r="M324" i="2" s="1"/>
  <c r="N324" i="2"/>
  <c r="K325" i="2"/>
  <c r="N325" i="2"/>
  <c r="K326" i="2"/>
  <c r="N326" i="2"/>
  <c r="K327" i="2"/>
  <c r="N327" i="2"/>
  <c r="K328" i="2"/>
  <c r="N328" i="2"/>
  <c r="K329" i="2"/>
  <c r="N329" i="2"/>
  <c r="K330" i="2"/>
  <c r="N330" i="2"/>
  <c r="K331" i="2"/>
  <c r="M331" i="2" s="1"/>
  <c r="N331" i="2"/>
  <c r="K332" i="2"/>
  <c r="M332" i="2" s="1"/>
  <c r="N332" i="2"/>
  <c r="K333" i="2"/>
  <c r="N333" i="2"/>
  <c r="K334" i="2"/>
  <c r="N334" i="2"/>
  <c r="K335" i="2"/>
  <c r="N335" i="2"/>
  <c r="K336" i="2"/>
  <c r="M336" i="2" s="1"/>
  <c r="N336" i="2"/>
  <c r="K337" i="2"/>
  <c r="N337" i="2"/>
  <c r="K338" i="2"/>
  <c r="N338" i="2"/>
  <c r="K339" i="2"/>
  <c r="M339" i="2" s="1"/>
  <c r="N339" i="2"/>
  <c r="K340" i="2"/>
  <c r="N340" i="2"/>
  <c r="K341" i="2"/>
  <c r="N341" i="2"/>
  <c r="K342" i="2"/>
  <c r="N342" i="2"/>
  <c r="K343" i="2"/>
  <c r="N343" i="2"/>
  <c r="K344" i="2"/>
  <c r="M344" i="2" s="1"/>
  <c r="N344" i="2"/>
  <c r="K345" i="2"/>
  <c r="N345" i="2"/>
  <c r="K346" i="2"/>
  <c r="N346" i="2"/>
  <c r="K347" i="2"/>
  <c r="N347" i="2"/>
  <c r="K348" i="2"/>
  <c r="M348" i="2" s="1"/>
  <c r="N348" i="2"/>
  <c r="K349" i="2"/>
  <c r="N349" i="2"/>
  <c r="K350" i="2"/>
  <c r="N350" i="2"/>
  <c r="K351" i="2"/>
  <c r="N351" i="2"/>
  <c r="K352" i="2"/>
  <c r="N352" i="2"/>
  <c r="K353" i="2"/>
  <c r="N353" i="2"/>
  <c r="K354" i="2"/>
  <c r="N354" i="2"/>
  <c r="K355" i="2"/>
  <c r="M355" i="2" s="1"/>
  <c r="N355" i="2"/>
  <c r="K356" i="2"/>
  <c r="M356" i="2" s="1"/>
  <c r="N356" i="2"/>
  <c r="K357" i="2"/>
  <c r="N357" i="2"/>
  <c r="K358" i="2"/>
  <c r="N358" i="2"/>
  <c r="K359" i="2"/>
  <c r="N359" i="2"/>
  <c r="K360" i="2"/>
  <c r="M360" i="2" s="1"/>
  <c r="N360" i="2"/>
  <c r="K361" i="2"/>
  <c r="N361" i="2"/>
  <c r="K362" i="2"/>
  <c r="N362" i="2"/>
  <c r="K363" i="2"/>
  <c r="M363" i="2" s="1"/>
  <c r="N363" i="2"/>
  <c r="K364" i="2"/>
  <c r="M364" i="2" s="1"/>
  <c r="N364" i="2"/>
  <c r="K365" i="2"/>
  <c r="N365" i="2"/>
  <c r="K366" i="2"/>
  <c r="N366" i="2"/>
  <c r="K367" i="2"/>
  <c r="N367" i="2"/>
  <c r="K368" i="2"/>
  <c r="M368" i="2" s="1"/>
  <c r="N368" i="2"/>
  <c r="K369" i="2"/>
  <c r="N369" i="2"/>
  <c r="K370" i="2"/>
  <c r="N370" i="2"/>
  <c r="K371" i="2"/>
  <c r="M371" i="2" s="1"/>
  <c r="N371" i="2"/>
  <c r="K372" i="2"/>
  <c r="N372" i="2"/>
  <c r="K373" i="2"/>
  <c r="N373" i="2"/>
  <c r="K374" i="2"/>
  <c r="N374" i="2"/>
  <c r="K375" i="2"/>
  <c r="N375" i="2"/>
  <c r="K376" i="2"/>
  <c r="M376" i="2" s="1"/>
  <c r="N376" i="2"/>
  <c r="K377" i="2"/>
  <c r="N377" i="2"/>
  <c r="K378" i="2"/>
  <c r="N378" i="2"/>
  <c r="K379" i="2"/>
  <c r="N379" i="2"/>
  <c r="K380" i="2"/>
  <c r="N380" i="2"/>
  <c r="K381" i="2"/>
  <c r="M381" i="2" s="1"/>
  <c r="N381" i="2"/>
  <c r="K382" i="2"/>
  <c r="N382" i="2"/>
  <c r="K383" i="2"/>
  <c r="N383" i="2"/>
  <c r="K384" i="2"/>
  <c r="M384" i="2" s="1"/>
  <c r="N384" i="2"/>
  <c r="K385" i="2"/>
  <c r="N385" i="2"/>
  <c r="K386" i="2"/>
  <c r="N386" i="2"/>
  <c r="K387" i="2"/>
  <c r="N387" i="2"/>
  <c r="K388" i="2"/>
  <c r="M388" i="2" s="1"/>
  <c r="N388" i="2"/>
  <c r="K389" i="2"/>
  <c r="M389" i="2" s="1"/>
  <c r="N389" i="2"/>
  <c r="K390" i="2"/>
  <c r="N390" i="2"/>
  <c r="K391" i="2"/>
  <c r="N391" i="2"/>
  <c r="K392" i="2"/>
  <c r="M392" i="2" s="1"/>
  <c r="N392" i="2"/>
  <c r="K393" i="2"/>
  <c r="N393" i="2"/>
  <c r="K394" i="2"/>
  <c r="N394" i="2"/>
  <c r="K395" i="2"/>
  <c r="N395" i="2"/>
  <c r="K396" i="2"/>
  <c r="M396" i="2" s="1"/>
  <c r="N396" i="2"/>
  <c r="K397" i="2"/>
  <c r="M397" i="2" s="1"/>
  <c r="N397" i="2"/>
  <c r="K398" i="2"/>
  <c r="N398" i="2"/>
  <c r="K399" i="2"/>
  <c r="N399" i="2"/>
  <c r="K400" i="2"/>
  <c r="N400" i="2"/>
  <c r="K401" i="2"/>
  <c r="N401" i="2"/>
  <c r="K402" i="2"/>
  <c r="N402" i="2"/>
  <c r="K403" i="2"/>
  <c r="N403" i="2"/>
  <c r="K404" i="2"/>
  <c r="M404" i="2" s="1"/>
  <c r="N404" i="2"/>
  <c r="K405" i="2"/>
  <c r="M405" i="2" s="1"/>
  <c r="N405" i="2"/>
  <c r="K406" i="2"/>
  <c r="N406" i="2"/>
  <c r="K407" i="2"/>
  <c r="N407" i="2"/>
  <c r="K408" i="2"/>
  <c r="M408" i="2" s="1"/>
  <c r="N408" i="2"/>
  <c r="K409" i="2"/>
  <c r="N409" i="2"/>
  <c r="K410" i="2"/>
  <c r="N410" i="2"/>
  <c r="K411" i="2"/>
  <c r="N411" i="2"/>
  <c r="K412" i="2"/>
  <c r="N412" i="2"/>
  <c r="K413" i="2"/>
  <c r="M413" i="2" s="1"/>
  <c r="N413" i="2"/>
  <c r="K414" i="2"/>
  <c r="N414" i="2"/>
  <c r="K415" i="2"/>
  <c r="N415" i="2"/>
  <c r="K416" i="2"/>
  <c r="M416" i="2" s="1"/>
  <c r="N416" i="2"/>
  <c r="K417" i="2"/>
  <c r="N417" i="2"/>
  <c r="K418" i="2"/>
  <c r="N418" i="2"/>
  <c r="K419" i="2"/>
  <c r="N419" i="2"/>
  <c r="K420" i="2"/>
  <c r="M420" i="2" s="1"/>
  <c r="N420" i="2"/>
  <c r="K421" i="2"/>
  <c r="M421" i="2" s="1"/>
  <c r="N421" i="2"/>
  <c r="K422" i="2"/>
  <c r="N422" i="2"/>
  <c r="K423" i="2"/>
  <c r="N423" i="2"/>
  <c r="K424" i="2"/>
  <c r="M424" i="2" s="1"/>
  <c r="N424" i="2"/>
  <c r="K425" i="2"/>
  <c r="N425" i="2"/>
  <c r="K426" i="2"/>
  <c r="N426" i="2"/>
  <c r="K427" i="2"/>
  <c r="N427" i="2"/>
  <c r="K428" i="2"/>
  <c r="M428" i="2" s="1"/>
  <c r="N428" i="2"/>
  <c r="K429" i="2"/>
  <c r="M429" i="2" s="1"/>
  <c r="N429" i="2"/>
  <c r="K430" i="2"/>
  <c r="N430" i="2"/>
  <c r="K431" i="2"/>
  <c r="N431" i="2"/>
  <c r="K432" i="2"/>
  <c r="N432" i="2"/>
  <c r="K433" i="2"/>
  <c r="M433" i="2" s="1"/>
  <c r="N433" i="2"/>
  <c r="K434" i="2"/>
  <c r="N434" i="2"/>
  <c r="K435" i="2"/>
  <c r="N435" i="2"/>
  <c r="K436" i="2"/>
  <c r="M436" i="2" s="1"/>
  <c r="N436" i="2"/>
  <c r="K437" i="2"/>
  <c r="M437" i="2" s="1"/>
  <c r="N437" i="2"/>
  <c r="K438" i="2"/>
  <c r="N438" i="2"/>
  <c r="K439" i="2"/>
  <c r="N439" i="2"/>
  <c r="K440" i="2"/>
  <c r="N440" i="2"/>
  <c r="K441" i="2"/>
  <c r="M441" i="2" s="1"/>
  <c r="N441" i="2"/>
  <c r="K442" i="2"/>
  <c r="N442" i="2"/>
  <c r="K443" i="2"/>
  <c r="N443" i="2"/>
  <c r="K444" i="2"/>
  <c r="M444" i="2" s="1"/>
  <c r="N444" i="2"/>
  <c r="K445" i="2"/>
  <c r="M445" i="2" s="1"/>
  <c r="N445" i="2"/>
  <c r="K446" i="2"/>
  <c r="N446" i="2"/>
  <c r="K447" i="2"/>
  <c r="N447" i="2"/>
  <c r="K448" i="2"/>
  <c r="N448" i="2"/>
  <c r="K449" i="2"/>
  <c r="M449" i="2" s="1"/>
  <c r="N449" i="2"/>
  <c r="K450" i="2"/>
  <c r="N450" i="2"/>
  <c r="K451" i="2"/>
  <c r="N451" i="2"/>
  <c r="K452" i="2"/>
  <c r="M452" i="2" s="1"/>
  <c r="N452" i="2"/>
  <c r="K453" i="2"/>
  <c r="M453" i="2" s="1"/>
  <c r="N453" i="2"/>
  <c r="K454" i="2"/>
  <c r="N454" i="2"/>
  <c r="K455" i="2"/>
  <c r="N455" i="2"/>
  <c r="K456" i="2"/>
  <c r="N456" i="2"/>
  <c r="K457" i="2"/>
  <c r="M457" i="2" s="1"/>
  <c r="N457" i="2"/>
  <c r="K458" i="2"/>
  <c r="N458" i="2"/>
  <c r="K459" i="2"/>
  <c r="N459" i="2"/>
  <c r="K460" i="2"/>
  <c r="M460" i="2" s="1"/>
  <c r="N460" i="2"/>
  <c r="K461" i="2"/>
  <c r="M461" i="2" s="1"/>
  <c r="N461" i="2"/>
  <c r="K462" i="2"/>
  <c r="N462" i="2"/>
  <c r="K463" i="2"/>
  <c r="N463" i="2"/>
  <c r="K464" i="2"/>
  <c r="N464" i="2"/>
  <c r="K465" i="2"/>
  <c r="M465" i="2" s="1"/>
  <c r="N465" i="2"/>
  <c r="K466" i="2"/>
  <c r="N466" i="2"/>
  <c r="K467" i="2"/>
  <c r="N467" i="2"/>
  <c r="K468" i="2"/>
  <c r="M468" i="2" s="1"/>
  <c r="N468" i="2"/>
  <c r="K469" i="2"/>
  <c r="M469" i="2" s="1"/>
  <c r="N469" i="2"/>
  <c r="K470" i="2"/>
  <c r="N470" i="2"/>
  <c r="K471" i="2"/>
  <c r="N471" i="2"/>
  <c r="K472" i="2"/>
  <c r="N472" i="2"/>
  <c r="K473" i="2"/>
  <c r="M473" i="2" s="1"/>
  <c r="N473" i="2"/>
  <c r="K474" i="2"/>
  <c r="N474" i="2"/>
  <c r="K475" i="2"/>
  <c r="N475" i="2"/>
  <c r="K476" i="2"/>
  <c r="M476" i="2" s="1"/>
  <c r="N476" i="2"/>
  <c r="K477" i="2"/>
  <c r="M477" i="2" s="1"/>
  <c r="N477" i="2"/>
  <c r="K478" i="2"/>
  <c r="N478" i="2"/>
  <c r="K479" i="2"/>
  <c r="N479" i="2"/>
  <c r="K480" i="2"/>
  <c r="N480" i="2"/>
  <c r="K481" i="2"/>
  <c r="M481" i="2" s="1"/>
  <c r="N481" i="2"/>
  <c r="K482" i="2"/>
  <c r="N482" i="2"/>
  <c r="K483" i="2"/>
  <c r="N483" i="2"/>
  <c r="K484" i="2"/>
  <c r="M484" i="2" s="1"/>
  <c r="N484" i="2"/>
  <c r="K485" i="2"/>
  <c r="M485" i="2" s="1"/>
  <c r="N485" i="2"/>
  <c r="K486" i="2"/>
  <c r="N486" i="2"/>
  <c r="K487" i="2"/>
  <c r="N487" i="2"/>
  <c r="K488" i="2"/>
  <c r="N488" i="2"/>
  <c r="K489" i="2"/>
  <c r="M489" i="2" s="1"/>
  <c r="N489" i="2"/>
  <c r="K490" i="2"/>
  <c r="N490" i="2"/>
  <c r="K491" i="2"/>
  <c r="N491" i="2"/>
  <c r="K492" i="2"/>
  <c r="M492" i="2" s="1"/>
  <c r="N492" i="2"/>
  <c r="K493" i="2"/>
  <c r="M493" i="2" s="1"/>
  <c r="N493" i="2"/>
  <c r="K494" i="2"/>
  <c r="N494" i="2"/>
  <c r="K495" i="2"/>
  <c r="N495" i="2"/>
  <c r="K496" i="2"/>
  <c r="N496" i="2"/>
  <c r="K497" i="2"/>
  <c r="M497" i="2" s="1"/>
  <c r="N497" i="2"/>
  <c r="K498" i="2"/>
  <c r="N498" i="2"/>
  <c r="K499" i="2"/>
  <c r="N499" i="2"/>
  <c r="K500" i="2"/>
  <c r="M500" i="2" s="1"/>
  <c r="N500" i="2"/>
  <c r="K501" i="2"/>
  <c r="M501" i="2" s="1"/>
  <c r="N501" i="2"/>
  <c r="K502" i="2"/>
  <c r="N502" i="2"/>
  <c r="K503" i="2"/>
  <c r="N503" i="2"/>
  <c r="K504" i="2"/>
  <c r="N504" i="2"/>
  <c r="K505" i="2"/>
  <c r="M505" i="2" s="1"/>
  <c r="N505" i="2"/>
  <c r="K506" i="2"/>
  <c r="N506" i="2"/>
  <c r="K507" i="2"/>
  <c r="N507" i="2"/>
  <c r="K508" i="2"/>
  <c r="M508" i="2" s="1"/>
  <c r="N508" i="2"/>
  <c r="K509" i="2"/>
  <c r="M509" i="2" s="1"/>
  <c r="N509" i="2"/>
  <c r="K510" i="2"/>
  <c r="N510" i="2"/>
  <c r="K511" i="2"/>
  <c r="N511" i="2"/>
  <c r="K512" i="2"/>
  <c r="N512" i="2"/>
  <c r="K513" i="2"/>
  <c r="M513" i="2" s="1"/>
  <c r="N513" i="2"/>
  <c r="K514" i="2"/>
  <c r="N514" i="2"/>
  <c r="K515" i="2"/>
  <c r="N515" i="2"/>
  <c r="K516" i="2"/>
  <c r="M516" i="2" s="1"/>
  <c r="N516" i="2"/>
  <c r="K517" i="2"/>
  <c r="M517" i="2" s="1"/>
  <c r="N517" i="2"/>
  <c r="K518" i="2"/>
  <c r="N518" i="2"/>
  <c r="K519" i="2"/>
  <c r="N519" i="2"/>
  <c r="K520" i="2"/>
  <c r="N520" i="2"/>
  <c r="K521" i="2"/>
  <c r="M521" i="2" s="1"/>
  <c r="N521" i="2"/>
  <c r="K522" i="2"/>
  <c r="N522" i="2"/>
  <c r="K523" i="2"/>
  <c r="N523" i="2"/>
  <c r="K524" i="2"/>
  <c r="M524" i="2" s="1"/>
  <c r="N524" i="2"/>
  <c r="K525" i="2"/>
  <c r="M525" i="2" s="1"/>
  <c r="N525" i="2"/>
  <c r="K526" i="2"/>
  <c r="N526" i="2"/>
  <c r="K527" i="2"/>
  <c r="N527" i="2"/>
  <c r="K528" i="2"/>
  <c r="N528" i="2"/>
  <c r="K529" i="2"/>
  <c r="M529" i="2" s="1"/>
  <c r="N529" i="2"/>
  <c r="K530" i="2"/>
  <c r="N530" i="2"/>
  <c r="K531" i="2"/>
  <c r="N531" i="2"/>
  <c r="K532" i="2"/>
  <c r="M532" i="2" s="1"/>
  <c r="N532" i="2"/>
  <c r="K533" i="2"/>
  <c r="M533" i="2" s="1"/>
  <c r="N533" i="2"/>
  <c r="K534" i="2"/>
  <c r="N534" i="2"/>
  <c r="K535" i="2"/>
  <c r="N535" i="2"/>
  <c r="K536" i="2"/>
  <c r="N536" i="2"/>
  <c r="K537" i="2"/>
  <c r="M537" i="2" s="1"/>
  <c r="N537" i="2"/>
  <c r="K538" i="2"/>
  <c r="N538" i="2"/>
  <c r="K539" i="2"/>
  <c r="N539" i="2"/>
  <c r="K540" i="2"/>
  <c r="M540" i="2" s="1"/>
  <c r="N540" i="2"/>
  <c r="K541" i="2"/>
  <c r="M541" i="2" s="1"/>
  <c r="N541" i="2"/>
  <c r="K542" i="2"/>
  <c r="N542" i="2"/>
  <c r="K543" i="2"/>
  <c r="N543" i="2"/>
  <c r="K544" i="2"/>
  <c r="N544" i="2"/>
  <c r="K545" i="2"/>
  <c r="M545" i="2" s="1"/>
  <c r="N545" i="2"/>
  <c r="K546" i="2"/>
  <c r="N546" i="2"/>
  <c r="K547" i="2"/>
  <c r="N547" i="2"/>
  <c r="K548" i="2"/>
  <c r="M548" i="2" s="1"/>
  <c r="N548" i="2"/>
  <c r="K549" i="2"/>
  <c r="M549" i="2" s="1"/>
  <c r="N549" i="2"/>
  <c r="K550" i="2"/>
  <c r="N550" i="2"/>
  <c r="K551" i="2"/>
  <c r="N551" i="2"/>
  <c r="K552" i="2"/>
  <c r="N552" i="2"/>
  <c r="K553" i="2"/>
  <c r="M553" i="2" s="1"/>
  <c r="N553" i="2"/>
  <c r="K554" i="2"/>
  <c r="N554" i="2"/>
  <c r="K555" i="2"/>
  <c r="N555" i="2"/>
  <c r="K556" i="2"/>
  <c r="M556" i="2" s="1"/>
  <c r="N556" i="2"/>
  <c r="K557" i="2"/>
  <c r="M557" i="2" s="1"/>
  <c r="N557" i="2"/>
  <c r="K558" i="2"/>
  <c r="N558" i="2"/>
  <c r="K559" i="2"/>
  <c r="N559" i="2"/>
  <c r="K560" i="2"/>
  <c r="N560" i="2"/>
  <c r="K561" i="2"/>
  <c r="M561" i="2" s="1"/>
  <c r="N561" i="2"/>
  <c r="K562" i="2"/>
  <c r="N562" i="2"/>
  <c r="K563" i="2"/>
  <c r="N563" i="2"/>
  <c r="K564" i="2"/>
  <c r="M564" i="2" s="1"/>
  <c r="N564" i="2"/>
  <c r="K565" i="2"/>
  <c r="M565" i="2" s="1"/>
  <c r="N565" i="2"/>
  <c r="K566" i="2"/>
  <c r="N566" i="2"/>
  <c r="K567" i="2"/>
  <c r="N567" i="2"/>
  <c r="K568" i="2"/>
  <c r="N568" i="2"/>
  <c r="K569" i="2"/>
  <c r="M569" i="2" s="1"/>
  <c r="N569" i="2"/>
  <c r="K570" i="2"/>
  <c r="N570" i="2"/>
  <c r="K571" i="2"/>
  <c r="N571" i="2"/>
  <c r="K572" i="2"/>
  <c r="M572" i="2" s="1"/>
  <c r="N572" i="2"/>
  <c r="K573" i="2"/>
  <c r="M573" i="2" s="1"/>
  <c r="N573" i="2"/>
  <c r="K574" i="2"/>
  <c r="N574" i="2"/>
  <c r="K575" i="2"/>
  <c r="N575" i="2"/>
  <c r="K576" i="2"/>
  <c r="N576" i="2"/>
  <c r="K577" i="2"/>
  <c r="M577" i="2" s="1"/>
  <c r="N577" i="2"/>
  <c r="K578" i="2"/>
  <c r="N578" i="2"/>
  <c r="K579" i="2"/>
  <c r="N579" i="2"/>
  <c r="K580" i="2"/>
  <c r="M580" i="2" s="1"/>
  <c r="N580" i="2"/>
  <c r="K581" i="2"/>
  <c r="M581" i="2" s="1"/>
  <c r="N581" i="2"/>
  <c r="K582" i="2"/>
  <c r="N582" i="2"/>
  <c r="K583" i="2"/>
  <c r="N583" i="2"/>
  <c r="K584" i="2"/>
  <c r="N584" i="2"/>
  <c r="K585" i="2"/>
  <c r="M585" i="2" s="1"/>
  <c r="N585" i="2"/>
  <c r="K586" i="2"/>
  <c r="N586" i="2"/>
  <c r="K587" i="2"/>
  <c r="N587" i="2"/>
  <c r="K588" i="2"/>
  <c r="M588" i="2" s="1"/>
  <c r="N588" i="2"/>
  <c r="K589" i="2"/>
  <c r="M589" i="2" s="1"/>
  <c r="N589" i="2"/>
  <c r="K590" i="2"/>
  <c r="N590" i="2"/>
  <c r="K591" i="2"/>
  <c r="N591" i="2"/>
  <c r="K592" i="2"/>
  <c r="N592" i="2"/>
  <c r="K593" i="2"/>
  <c r="M593" i="2" s="1"/>
  <c r="N593" i="2"/>
  <c r="K594" i="2"/>
  <c r="N594" i="2"/>
  <c r="K595" i="2"/>
  <c r="N595" i="2"/>
  <c r="K596" i="2"/>
  <c r="M596" i="2" s="1"/>
  <c r="N596" i="2"/>
  <c r="K597" i="2"/>
  <c r="M597" i="2" s="1"/>
  <c r="N597" i="2"/>
  <c r="K598" i="2"/>
  <c r="N598" i="2"/>
  <c r="K599" i="2"/>
  <c r="N599" i="2"/>
  <c r="K600" i="2"/>
  <c r="N600" i="2"/>
  <c r="K601" i="2"/>
  <c r="M601" i="2" s="1"/>
  <c r="N601" i="2"/>
  <c r="K602" i="2"/>
  <c r="N602" i="2"/>
  <c r="K603" i="2"/>
  <c r="N603" i="2"/>
  <c r="K604" i="2"/>
  <c r="M604" i="2" s="1"/>
  <c r="N604" i="2"/>
  <c r="K605" i="2"/>
  <c r="M605" i="2" s="1"/>
  <c r="N605" i="2"/>
  <c r="K606" i="2"/>
  <c r="N606" i="2"/>
  <c r="K607" i="2"/>
  <c r="N607" i="2"/>
  <c r="K608" i="2"/>
  <c r="N608" i="2"/>
  <c r="K609" i="2"/>
  <c r="M609" i="2" s="1"/>
  <c r="N609" i="2"/>
  <c r="K610" i="2"/>
  <c r="N610" i="2"/>
  <c r="K611" i="2"/>
  <c r="N611" i="2"/>
  <c r="K612" i="2"/>
  <c r="M612" i="2" s="1"/>
  <c r="N612" i="2"/>
  <c r="K613" i="2"/>
  <c r="M613" i="2" s="1"/>
  <c r="N613" i="2"/>
  <c r="K614" i="2"/>
  <c r="N614" i="2"/>
  <c r="K615" i="2"/>
  <c r="N615" i="2"/>
  <c r="K616" i="2"/>
  <c r="N616" i="2"/>
  <c r="K617" i="2"/>
  <c r="M617" i="2" s="1"/>
  <c r="N617" i="2"/>
  <c r="K618" i="2"/>
  <c r="N618" i="2"/>
  <c r="K619" i="2"/>
  <c r="N619" i="2"/>
  <c r="K620" i="2"/>
  <c r="M620" i="2" s="1"/>
  <c r="N620" i="2"/>
  <c r="K621" i="2"/>
  <c r="M621" i="2" s="1"/>
  <c r="N621" i="2"/>
  <c r="K622" i="2"/>
  <c r="N622" i="2"/>
  <c r="K623" i="2"/>
  <c r="N623" i="2"/>
  <c r="K624" i="2"/>
  <c r="N624" i="2"/>
  <c r="K625" i="2"/>
  <c r="M625" i="2" s="1"/>
  <c r="N625" i="2"/>
  <c r="K626" i="2"/>
  <c r="N626" i="2"/>
  <c r="K627" i="2"/>
  <c r="N627" i="2"/>
  <c r="K628" i="2"/>
  <c r="M628" i="2" s="1"/>
  <c r="N628" i="2"/>
  <c r="K629" i="2"/>
  <c r="M629" i="2" s="1"/>
  <c r="N629" i="2"/>
  <c r="K630" i="2"/>
  <c r="N630" i="2"/>
  <c r="K631" i="2"/>
  <c r="N631" i="2"/>
  <c r="K632" i="2"/>
  <c r="N632" i="2"/>
  <c r="K633" i="2"/>
  <c r="M633" i="2" s="1"/>
  <c r="N633" i="2"/>
  <c r="K634" i="2"/>
  <c r="N634" i="2"/>
  <c r="K635" i="2"/>
  <c r="N635" i="2"/>
  <c r="K636" i="2"/>
  <c r="M636" i="2" s="1"/>
  <c r="N636" i="2"/>
  <c r="K637" i="2"/>
  <c r="M637" i="2" s="1"/>
  <c r="N637" i="2"/>
  <c r="K638" i="2"/>
  <c r="N638" i="2"/>
  <c r="K639" i="2"/>
  <c r="N639" i="2"/>
  <c r="K640" i="2"/>
  <c r="N640" i="2"/>
  <c r="K641" i="2"/>
  <c r="M641" i="2" s="1"/>
  <c r="N641" i="2"/>
  <c r="K642" i="2"/>
  <c r="N642" i="2"/>
  <c r="K643" i="2"/>
  <c r="N643" i="2"/>
  <c r="K644" i="2"/>
  <c r="M644" i="2" s="1"/>
  <c r="N644" i="2"/>
  <c r="K645" i="2"/>
  <c r="M645" i="2" s="1"/>
  <c r="N645" i="2"/>
  <c r="K646" i="2"/>
  <c r="N646" i="2"/>
  <c r="K647" i="2"/>
  <c r="N647" i="2"/>
  <c r="K648" i="2"/>
  <c r="N648" i="2"/>
  <c r="K649" i="2"/>
  <c r="M649" i="2" s="1"/>
  <c r="N649" i="2"/>
  <c r="K650" i="2"/>
  <c r="N650" i="2"/>
  <c r="K651" i="2"/>
  <c r="N651" i="2"/>
  <c r="K652" i="2"/>
  <c r="M652" i="2" s="1"/>
  <c r="N652" i="2"/>
  <c r="K653" i="2"/>
  <c r="M653" i="2" s="1"/>
  <c r="N653" i="2"/>
  <c r="K654" i="2"/>
  <c r="N654" i="2"/>
  <c r="K655" i="2"/>
  <c r="N655" i="2"/>
  <c r="K656" i="2"/>
  <c r="N656" i="2"/>
  <c r="K657" i="2"/>
  <c r="M657" i="2" s="1"/>
  <c r="N657" i="2"/>
  <c r="K658" i="2"/>
  <c r="N658" i="2"/>
  <c r="K659" i="2"/>
  <c r="N659" i="2"/>
  <c r="K660" i="2"/>
  <c r="M660" i="2" s="1"/>
  <c r="N660" i="2"/>
  <c r="K661" i="2"/>
  <c r="M661" i="2" s="1"/>
  <c r="N661" i="2"/>
  <c r="K662" i="2"/>
  <c r="N662" i="2"/>
  <c r="K663" i="2"/>
  <c r="N663" i="2"/>
  <c r="K664" i="2"/>
  <c r="N664" i="2"/>
  <c r="K665" i="2"/>
  <c r="M665" i="2" s="1"/>
  <c r="N665" i="2"/>
  <c r="K666" i="2"/>
  <c r="N666" i="2"/>
  <c r="K667" i="2"/>
  <c r="N667" i="2"/>
  <c r="K668" i="2"/>
  <c r="M668" i="2" s="1"/>
  <c r="N668" i="2"/>
  <c r="K669" i="2"/>
  <c r="M669" i="2" s="1"/>
  <c r="N669" i="2"/>
  <c r="K670" i="2"/>
  <c r="N670" i="2"/>
  <c r="K671" i="2"/>
  <c r="N671" i="2"/>
  <c r="K672" i="2"/>
  <c r="N672" i="2"/>
  <c r="K673" i="2"/>
  <c r="M673" i="2" s="1"/>
  <c r="N673" i="2"/>
  <c r="K674" i="2"/>
  <c r="N674" i="2"/>
  <c r="K675" i="2"/>
  <c r="N675" i="2"/>
  <c r="K676" i="2"/>
  <c r="M676" i="2" s="1"/>
  <c r="N676" i="2"/>
  <c r="K677" i="2"/>
  <c r="M677" i="2" s="1"/>
  <c r="N677" i="2"/>
  <c r="K678" i="2"/>
  <c r="N678" i="2"/>
  <c r="K679" i="2"/>
  <c r="N679" i="2"/>
  <c r="K680" i="2"/>
  <c r="N680" i="2"/>
  <c r="K681" i="2"/>
  <c r="M681" i="2" s="1"/>
  <c r="N681" i="2"/>
  <c r="K682" i="2"/>
  <c r="M682" i="2" s="1"/>
  <c r="N682" i="2"/>
  <c r="K683" i="2"/>
  <c r="M683" i="2" s="1"/>
  <c r="N683" i="2"/>
  <c r="K684" i="2"/>
  <c r="M684" i="2" s="1"/>
  <c r="N684" i="2"/>
  <c r="K685" i="2"/>
  <c r="M685" i="2" s="1"/>
  <c r="N685" i="2"/>
  <c r="K686" i="2"/>
  <c r="M686" i="2" s="1"/>
  <c r="N686" i="2"/>
  <c r="K687" i="2"/>
  <c r="M687" i="2" s="1"/>
  <c r="N687" i="2"/>
  <c r="K688" i="2"/>
  <c r="M688" i="2" s="1"/>
  <c r="N688" i="2"/>
  <c r="K689" i="2"/>
  <c r="M689" i="2" s="1"/>
  <c r="N689" i="2"/>
  <c r="K690" i="2"/>
  <c r="M690" i="2" s="1"/>
  <c r="N690" i="2"/>
  <c r="K691" i="2"/>
  <c r="M691" i="2" s="1"/>
  <c r="N691" i="2"/>
  <c r="K692" i="2"/>
  <c r="M692" i="2" s="1"/>
  <c r="N692" i="2"/>
  <c r="K693" i="2"/>
  <c r="M693" i="2" s="1"/>
  <c r="N693" i="2"/>
  <c r="K694" i="2"/>
  <c r="M694" i="2" s="1"/>
  <c r="N694" i="2"/>
  <c r="K695" i="2"/>
  <c r="M695" i="2" s="1"/>
  <c r="N695" i="2"/>
  <c r="K696" i="2"/>
  <c r="M696" i="2" s="1"/>
  <c r="N696" i="2"/>
  <c r="K697" i="2"/>
  <c r="M697" i="2" s="1"/>
  <c r="N697" i="2"/>
  <c r="K698" i="2"/>
  <c r="M698" i="2" s="1"/>
  <c r="N698" i="2"/>
  <c r="K699" i="2"/>
  <c r="M699" i="2" s="1"/>
  <c r="N699" i="2"/>
  <c r="K700" i="2"/>
  <c r="M700" i="2" s="1"/>
  <c r="N700" i="2"/>
  <c r="K701" i="2"/>
  <c r="M701" i="2" s="1"/>
  <c r="N701" i="2"/>
  <c r="K702" i="2"/>
  <c r="M702" i="2" s="1"/>
  <c r="N702" i="2"/>
  <c r="K703" i="2"/>
  <c r="M703" i="2" s="1"/>
  <c r="N703" i="2"/>
  <c r="K704" i="2"/>
  <c r="M704" i="2" s="1"/>
  <c r="N704" i="2"/>
  <c r="K705" i="2"/>
  <c r="M705" i="2" s="1"/>
  <c r="N705" i="2"/>
  <c r="K706" i="2"/>
  <c r="M706" i="2" s="1"/>
  <c r="N706" i="2"/>
  <c r="K707" i="2"/>
  <c r="M707" i="2" s="1"/>
  <c r="N707" i="2"/>
  <c r="K708" i="2"/>
  <c r="N708" i="2"/>
  <c r="K709" i="2"/>
  <c r="M709" i="2" s="1"/>
  <c r="N709" i="2"/>
  <c r="K710" i="2"/>
  <c r="M710" i="2" s="1"/>
  <c r="N710" i="2"/>
  <c r="K711" i="2"/>
  <c r="M711" i="2" s="1"/>
  <c r="N711" i="2"/>
  <c r="K712" i="2"/>
  <c r="N712" i="2"/>
  <c r="K713" i="2"/>
  <c r="M713" i="2" s="1"/>
  <c r="N713" i="2"/>
  <c r="K714" i="2"/>
  <c r="M714" i="2" s="1"/>
  <c r="N714" i="2"/>
  <c r="K715" i="2"/>
  <c r="M715" i="2" s="1"/>
  <c r="N715" i="2"/>
  <c r="K716" i="2"/>
  <c r="N716" i="2"/>
  <c r="K717" i="2"/>
  <c r="M717" i="2" s="1"/>
  <c r="N717" i="2"/>
  <c r="K718" i="2"/>
  <c r="M718" i="2" s="1"/>
  <c r="N718" i="2"/>
  <c r="K719" i="2"/>
  <c r="M719" i="2" s="1"/>
  <c r="N719" i="2"/>
  <c r="K720" i="2"/>
  <c r="N720" i="2"/>
  <c r="K721" i="2"/>
  <c r="M721" i="2" s="1"/>
  <c r="N721" i="2"/>
  <c r="K722" i="2"/>
  <c r="M722" i="2" s="1"/>
  <c r="N722" i="2"/>
  <c r="K723" i="2"/>
  <c r="M723" i="2" s="1"/>
  <c r="N723" i="2"/>
  <c r="K724" i="2"/>
  <c r="N724" i="2"/>
  <c r="K725" i="2"/>
  <c r="M725" i="2" s="1"/>
  <c r="N725" i="2"/>
  <c r="K726" i="2"/>
  <c r="M726" i="2" s="1"/>
  <c r="N726" i="2"/>
  <c r="K727" i="2"/>
  <c r="M727" i="2" s="1"/>
  <c r="N727" i="2"/>
  <c r="K728" i="2"/>
  <c r="N728" i="2"/>
  <c r="K729" i="2"/>
  <c r="M729" i="2" s="1"/>
  <c r="N729" i="2"/>
  <c r="K730" i="2"/>
  <c r="M730" i="2" s="1"/>
  <c r="N730" i="2"/>
  <c r="K731" i="2"/>
  <c r="M731" i="2" s="1"/>
  <c r="N731" i="2"/>
  <c r="K732" i="2"/>
  <c r="M732" i="2" s="1"/>
  <c r="N732" i="2"/>
  <c r="K733" i="2"/>
  <c r="M733" i="2" s="1"/>
  <c r="N733" i="2"/>
  <c r="K734" i="2"/>
  <c r="M734" i="2" s="1"/>
  <c r="N734" i="2"/>
  <c r="K735" i="2"/>
  <c r="M735" i="2" s="1"/>
  <c r="N735" i="2"/>
  <c r="K736" i="2"/>
  <c r="M736" i="2" s="1"/>
  <c r="N736" i="2"/>
  <c r="K737" i="2"/>
  <c r="M737" i="2" s="1"/>
  <c r="N737" i="2"/>
  <c r="K738" i="2"/>
  <c r="M738" i="2" s="1"/>
  <c r="N738" i="2"/>
  <c r="K739" i="2"/>
  <c r="M739" i="2" s="1"/>
  <c r="N739" i="2"/>
  <c r="K740" i="2"/>
  <c r="M740" i="2" s="1"/>
  <c r="N740" i="2"/>
  <c r="K741" i="2"/>
  <c r="M741" i="2" s="1"/>
  <c r="N741" i="2"/>
  <c r="K742" i="2"/>
  <c r="M742" i="2" s="1"/>
  <c r="N742" i="2"/>
  <c r="K743" i="2"/>
  <c r="M743" i="2" s="1"/>
  <c r="N743" i="2"/>
  <c r="K744" i="2"/>
  <c r="M744" i="2" s="1"/>
  <c r="N744" i="2"/>
  <c r="K745" i="2"/>
  <c r="M745" i="2" s="1"/>
  <c r="N745" i="2"/>
  <c r="K746" i="2"/>
  <c r="M746" i="2" s="1"/>
  <c r="N746" i="2"/>
  <c r="K747" i="2"/>
  <c r="M747" i="2" s="1"/>
  <c r="N747" i="2"/>
  <c r="K748" i="2"/>
  <c r="M748" i="2" s="1"/>
  <c r="N748" i="2"/>
  <c r="K749" i="2"/>
  <c r="M749" i="2" s="1"/>
  <c r="N749" i="2"/>
  <c r="K750" i="2"/>
  <c r="M750" i="2" s="1"/>
  <c r="N750" i="2"/>
  <c r="K751" i="2"/>
  <c r="M751" i="2" s="1"/>
  <c r="N751" i="2"/>
  <c r="K752" i="2"/>
  <c r="M752" i="2" s="1"/>
  <c r="N752" i="2"/>
  <c r="K753" i="2"/>
  <c r="M753" i="2" s="1"/>
  <c r="N753" i="2"/>
  <c r="K754" i="2"/>
  <c r="M754" i="2" s="1"/>
  <c r="N754" i="2"/>
  <c r="K755" i="2"/>
  <c r="M755" i="2" s="1"/>
  <c r="N755" i="2"/>
  <c r="K756" i="2"/>
  <c r="M756" i="2" s="1"/>
  <c r="N756" i="2"/>
  <c r="K757" i="2"/>
  <c r="M757" i="2" s="1"/>
  <c r="N757" i="2"/>
  <c r="K758" i="2"/>
  <c r="M758" i="2" s="1"/>
  <c r="N758" i="2"/>
  <c r="K759" i="2"/>
  <c r="M759" i="2" s="1"/>
  <c r="N759" i="2"/>
  <c r="K760" i="2"/>
  <c r="M760" i="2" s="1"/>
  <c r="N760" i="2"/>
  <c r="K761" i="2"/>
  <c r="M761" i="2" s="1"/>
  <c r="N761" i="2"/>
  <c r="K762" i="2"/>
  <c r="M762" i="2" s="1"/>
  <c r="N762" i="2"/>
  <c r="K763" i="2"/>
  <c r="M763" i="2" s="1"/>
  <c r="N763" i="2"/>
  <c r="K764" i="2"/>
  <c r="M764" i="2" s="1"/>
  <c r="N764" i="2"/>
  <c r="K765" i="2"/>
  <c r="M765" i="2" s="1"/>
  <c r="N765" i="2"/>
  <c r="K766" i="2"/>
  <c r="M766" i="2" s="1"/>
  <c r="N766" i="2"/>
  <c r="K767" i="2"/>
  <c r="M767" i="2" s="1"/>
  <c r="N767" i="2"/>
  <c r="N929" i="2"/>
  <c r="M929" i="2" s="1"/>
  <c r="K768" i="2"/>
  <c r="N768" i="2"/>
  <c r="K769" i="2"/>
  <c r="N769" i="2"/>
  <c r="K770" i="2"/>
  <c r="M770" i="2" s="1"/>
  <c r="N770" i="2"/>
  <c r="K771" i="2"/>
  <c r="M771" i="2" s="1"/>
  <c r="N771" i="2"/>
  <c r="K772" i="2"/>
  <c r="M772" i="2" s="1"/>
  <c r="N772" i="2"/>
  <c r="K773" i="2"/>
  <c r="M773" i="2" s="1"/>
  <c r="N773" i="2"/>
  <c r="K774" i="2"/>
  <c r="M774" i="2" s="1"/>
  <c r="N774" i="2"/>
  <c r="K775" i="2"/>
  <c r="N775" i="2"/>
  <c r="K15" i="2"/>
  <c r="M15" i="2" s="1"/>
  <c r="N15" i="2"/>
  <c r="K776" i="2"/>
  <c r="N776" i="2"/>
  <c r="K777" i="2"/>
  <c r="M777" i="2" s="1"/>
  <c r="N777" i="2"/>
  <c r="K778" i="2"/>
  <c r="N778" i="2"/>
  <c r="K779" i="2"/>
  <c r="M779" i="2" s="1"/>
  <c r="N779" i="2"/>
  <c r="K780" i="2"/>
  <c r="M780" i="2" s="1"/>
  <c r="N780" i="2"/>
  <c r="K781" i="2"/>
  <c r="M781" i="2" s="1"/>
  <c r="N781" i="2"/>
  <c r="K782" i="2"/>
  <c r="M782" i="2" s="1"/>
  <c r="N782" i="2"/>
  <c r="K783" i="2"/>
  <c r="M783" i="2" s="1"/>
  <c r="N783" i="2"/>
  <c r="K784" i="2"/>
  <c r="M784" i="2" s="1"/>
  <c r="N784" i="2"/>
  <c r="K785" i="2"/>
  <c r="M785" i="2" s="1"/>
  <c r="N785" i="2"/>
  <c r="K786" i="2"/>
  <c r="M786" i="2" s="1"/>
  <c r="N786" i="2"/>
  <c r="K787" i="2"/>
  <c r="N787" i="2"/>
  <c r="K788" i="2"/>
  <c r="M788" i="2" s="1"/>
  <c r="N788" i="2"/>
  <c r="K789" i="2"/>
  <c r="M789" i="2" s="1"/>
  <c r="N789" i="2"/>
  <c r="K790" i="2"/>
  <c r="M790" i="2" s="1"/>
  <c r="N790" i="2"/>
  <c r="K791" i="2"/>
  <c r="M791" i="2" s="1"/>
  <c r="N791" i="2"/>
  <c r="K792" i="2"/>
  <c r="M792" i="2" s="1"/>
  <c r="N792" i="2"/>
  <c r="K793" i="2"/>
  <c r="N793" i="2"/>
  <c r="K794" i="2"/>
  <c r="M794" i="2" s="1"/>
  <c r="N794" i="2"/>
  <c r="K795" i="2"/>
  <c r="M795" i="2" s="1"/>
  <c r="N795" i="2"/>
  <c r="K796" i="2"/>
  <c r="M796" i="2" s="1"/>
  <c r="N796" i="2"/>
  <c r="K797" i="2"/>
  <c r="N797" i="2"/>
  <c r="K798" i="2"/>
  <c r="M798" i="2" s="1"/>
  <c r="N798" i="2"/>
  <c r="K799" i="2"/>
  <c r="N799" i="2"/>
  <c r="K800" i="2"/>
  <c r="M800" i="2" s="1"/>
  <c r="N800" i="2"/>
  <c r="K801" i="2"/>
  <c r="M801" i="2" s="1"/>
  <c r="N801" i="2"/>
  <c r="K802" i="2"/>
  <c r="M802" i="2" s="1"/>
  <c r="N802" i="2"/>
  <c r="K803" i="2"/>
  <c r="M803" i="2" s="1"/>
  <c r="N803" i="2"/>
  <c r="K804" i="2"/>
  <c r="M804" i="2" s="1"/>
  <c r="N804" i="2"/>
  <c r="K805" i="2"/>
  <c r="M805" i="2" s="1"/>
  <c r="N805" i="2"/>
  <c r="K806" i="2"/>
  <c r="M806" i="2" s="1"/>
  <c r="N806" i="2"/>
  <c r="K807" i="2"/>
  <c r="P807" i="2" s="1"/>
  <c r="N807" i="2"/>
  <c r="K808" i="2"/>
  <c r="N808" i="2"/>
  <c r="K809" i="2"/>
  <c r="N809" i="2"/>
  <c r="K810" i="2"/>
  <c r="M810" i="2" s="1"/>
  <c r="N810" i="2"/>
  <c r="K811" i="2"/>
  <c r="N811" i="2"/>
  <c r="K812" i="2"/>
  <c r="M812" i="2" s="1"/>
  <c r="N812" i="2"/>
  <c r="K813" i="2"/>
  <c r="M813" i="2" s="1"/>
  <c r="N813" i="2"/>
  <c r="K814" i="2"/>
  <c r="M814" i="2" s="1"/>
  <c r="N814" i="2"/>
  <c r="K14" i="2"/>
  <c r="N14" i="2"/>
  <c r="K815" i="2"/>
  <c r="M815" i="2" s="1"/>
  <c r="N815" i="2"/>
  <c r="K816" i="2"/>
  <c r="M816" i="2" s="1"/>
  <c r="N816" i="2"/>
  <c r="K817" i="2"/>
  <c r="M817" i="2" s="1"/>
  <c r="N817" i="2"/>
  <c r="K818" i="2"/>
  <c r="M818" i="2" s="1"/>
  <c r="N818" i="2"/>
  <c r="K819" i="2"/>
  <c r="N819" i="2"/>
  <c r="K820" i="2"/>
  <c r="N820" i="2"/>
  <c r="K821" i="2"/>
  <c r="M821" i="2" s="1"/>
  <c r="N821" i="2"/>
  <c r="K822" i="2"/>
  <c r="N822" i="2"/>
  <c r="K823" i="2"/>
  <c r="M823" i="2" s="1"/>
  <c r="N823" i="2"/>
  <c r="K824" i="2"/>
  <c r="M824" i="2" s="1"/>
  <c r="N824" i="2"/>
  <c r="K825" i="2"/>
  <c r="M825" i="2" s="1"/>
  <c r="N825" i="2"/>
  <c r="K826" i="2"/>
  <c r="M826" i="2" s="1"/>
  <c r="N826" i="2"/>
  <c r="K827" i="2"/>
  <c r="M827" i="2" s="1"/>
  <c r="N827" i="2"/>
  <c r="K828" i="2"/>
  <c r="M828" i="2" s="1"/>
  <c r="N828" i="2"/>
  <c r="K829" i="2"/>
  <c r="M829" i="2" s="1"/>
  <c r="N829" i="2"/>
  <c r="K830" i="2"/>
  <c r="M830" i="2" s="1"/>
  <c r="N830" i="2"/>
  <c r="K831" i="2"/>
  <c r="M831" i="2" s="1"/>
  <c r="N831" i="2"/>
  <c r="K832" i="2"/>
  <c r="N832" i="2"/>
  <c r="K833" i="2"/>
  <c r="M833" i="2" s="1"/>
  <c r="N833" i="2"/>
  <c r="K834" i="2"/>
  <c r="M834" i="2" s="1"/>
  <c r="N834" i="2"/>
  <c r="K835" i="2"/>
  <c r="M835" i="2" s="1"/>
  <c r="N835" i="2"/>
  <c r="K836" i="2"/>
  <c r="M836" i="2" s="1"/>
  <c r="N836" i="2"/>
  <c r="K837" i="2"/>
  <c r="N837" i="2"/>
  <c r="K838" i="2"/>
  <c r="N838" i="2"/>
  <c r="K839" i="2"/>
  <c r="N839" i="2"/>
  <c r="K840" i="2"/>
  <c r="M840" i="2" s="1"/>
  <c r="N840" i="2"/>
  <c r="K841" i="2"/>
  <c r="M841" i="2" s="1"/>
  <c r="N841" i="2"/>
  <c r="K842" i="2"/>
  <c r="M842" i="2" s="1"/>
  <c r="N842" i="2"/>
  <c r="K843" i="2"/>
  <c r="N843" i="2"/>
  <c r="K844" i="2"/>
  <c r="N844" i="2"/>
  <c r="K845" i="2"/>
  <c r="M845" i="2" s="1"/>
  <c r="N845" i="2"/>
  <c r="K846" i="2"/>
  <c r="M846" i="2" s="1"/>
  <c r="N846" i="2"/>
  <c r="K847" i="2"/>
  <c r="M847" i="2" s="1"/>
  <c r="N847" i="2"/>
  <c r="K848" i="2"/>
  <c r="M848" i="2" s="1"/>
  <c r="N848" i="2"/>
  <c r="K849" i="2"/>
  <c r="M849" i="2" s="1"/>
  <c r="N849" i="2"/>
  <c r="K850" i="2"/>
  <c r="M850" i="2" s="1"/>
  <c r="N850" i="2"/>
  <c r="K851" i="2"/>
  <c r="M851" i="2" s="1"/>
  <c r="N851" i="2"/>
  <c r="K852" i="2"/>
  <c r="M852" i="2" s="1"/>
  <c r="N852" i="2"/>
  <c r="K853" i="2"/>
  <c r="M853" i="2" s="1"/>
  <c r="N853" i="2"/>
  <c r="K854" i="2"/>
  <c r="M854" i="2" s="1"/>
  <c r="N854" i="2"/>
  <c r="K855" i="2"/>
  <c r="M855" i="2" s="1"/>
  <c r="N855" i="2"/>
  <c r="K856" i="2"/>
  <c r="M856" i="2" s="1"/>
  <c r="N856" i="2"/>
  <c r="K857" i="2"/>
  <c r="M857" i="2" s="1"/>
  <c r="N857" i="2"/>
  <c r="K858" i="2"/>
  <c r="M858" i="2" s="1"/>
  <c r="N858" i="2"/>
  <c r="K859" i="2"/>
  <c r="M859" i="2" s="1"/>
  <c r="N859" i="2"/>
  <c r="K860" i="2"/>
  <c r="M860" i="2" s="1"/>
  <c r="N860" i="2"/>
  <c r="K861" i="2"/>
  <c r="M861" i="2" s="1"/>
  <c r="N861" i="2"/>
  <c r="K862" i="2"/>
  <c r="M862" i="2" s="1"/>
  <c r="N862" i="2"/>
  <c r="K863" i="2"/>
  <c r="M863" i="2" s="1"/>
  <c r="N863" i="2"/>
  <c r="K864" i="2"/>
  <c r="N864" i="2"/>
  <c r="K865" i="2"/>
  <c r="M865" i="2" s="1"/>
  <c r="N865" i="2"/>
  <c r="K866" i="2"/>
  <c r="N866" i="2"/>
  <c r="K867" i="2"/>
  <c r="M867" i="2" s="1"/>
  <c r="N867" i="2"/>
  <c r="K868" i="2"/>
  <c r="N868" i="2"/>
  <c r="K869" i="2"/>
  <c r="M869" i="2" s="1"/>
  <c r="N869" i="2"/>
  <c r="K870" i="2"/>
  <c r="M870" i="2" s="1"/>
  <c r="N870" i="2"/>
  <c r="K871" i="2"/>
  <c r="N871" i="2"/>
  <c r="K872" i="2"/>
  <c r="M872" i="2" s="1"/>
  <c r="N872" i="2"/>
  <c r="K873" i="2"/>
  <c r="M873" i="2" s="1"/>
  <c r="N873" i="2"/>
  <c r="K874" i="2"/>
  <c r="M874" i="2" s="1"/>
  <c r="N874" i="2"/>
  <c r="K875" i="2"/>
  <c r="M875" i="2" s="1"/>
  <c r="N875" i="2"/>
  <c r="K876" i="2"/>
  <c r="M876" i="2" s="1"/>
  <c r="N876" i="2"/>
  <c r="K877" i="2"/>
  <c r="M877" i="2" s="1"/>
  <c r="N877" i="2"/>
  <c r="K878" i="2"/>
  <c r="M878" i="2" s="1"/>
  <c r="N878" i="2"/>
  <c r="K879" i="2"/>
  <c r="M879" i="2" s="1"/>
  <c r="N879" i="2"/>
  <c r="K880" i="2"/>
  <c r="M880" i="2" s="1"/>
  <c r="N880" i="2"/>
  <c r="K881" i="2"/>
  <c r="M881" i="2" s="1"/>
  <c r="N881" i="2"/>
  <c r="K882" i="2"/>
  <c r="M882" i="2" s="1"/>
  <c r="N882" i="2"/>
  <c r="K883" i="2"/>
  <c r="M883" i="2" s="1"/>
  <c r="N883" i="2"/>
  <c r="K884" i="2"/>
  <c r="M884" i="2" s="1"/>
  <c r="N884" i="2"/>
  <c r="K885" i="2"/>
  <c r="M885" i="2" s="1"/>
  <c r="N885" i="2"/>
  <c r="K886" i="2"/>
  <c r="N886" i="2"/>
  <c r="K887" i="2"/>
  <c r="M887" i="2" s="1"/>
  <c r="N887" i="2"/>
  <c r="K888" i="2"/>
  <c r="M888" i="2" s="1"/>
  <c r="N888" i="2"/>
  <c r="K889" i="2"/>
  <c r="M889" i="2" s="1"/>
  <c r="N889" i="2"/>
  <c r="K890" i="2"/>
  <c r="M890" i="2" s="1"/>
  <c r="N890" i="2"/>
  <c r="K891" i="2"/>
  <c r="M891" i="2" s="1"/>
  <c r="N891" i="2"/>
  <c r="K892" i="2"/>
  <c r="M892" i="2" s="1"/>
  <c r="N892" i="2"/>
  <c r="K893" i="2"/>
  <c r="N893" i="2"/>
  <c r="K894" i="2"/>
  <c r="M894" i="2" s="1"/>
  <c r="N894" i="2"/>
  <c r="K895" i="2"/>
  <c r="N895" i="2"/>
  <c r="K896" i="2"/>
  <c r="M896" i="2" s="1"/>
  <c r="N896" i="2"/>
  <c r="K897" i="2"/>
  <c r="M897" i="2" s="1"/>
  <c r="N897" i="2"/>
  <c r="K898" i="2"/>
  <c r="N898" i="2"/>
  <c r="K899" i="2"/>
  <c r="M899" i="2" s="1"/>
  <c r="N899" i="2"/>
  <c r="K900" i="2"/>
  <c r="N900" i="2"/>
  <c r="K901" i="2"/>
  <c r="M901" i="2" s="1"/>
  <c r="N901" i="2"/>
  <c r="K902" i="2"/>
  <c r="M902" i="2" s="1"/>
  <c r="N902" i="2"/>
  <c r="K903" i="2"/>
  <c r="N903" i="2"/>
  <c r="K904" i="2"/>
  <c r="M904" i="2" s="1"/>
  <c r="N904" i="2"/>
  <c r="K905" i="2"/>
  <c r="M905" i="2" s="1"/>
  <c r="N905" i="2"/>
  <c r="K906" i="2"/>
  <c r="M906" i="2" s="1"/>
  <c r="N906" i="2"/>
  <c r="K907" i="2"/>
  <c r="M907" i="2" s="1"/>
  <c r="N907" i="2"/>
  <c r="K908" i="2"/>
  <c r="N908" i="2"/>
  <c r="K909" i="2"/>
  <c r="M909" i="2" s="1"/>
  <c r="N909" i="2"/>
  <c r="K910" i="2"/>
  <c r="M910" i="2" s="1"/>
  <c r="N910" i="2"/>
  <c r="K911" i="2"/>
  <c r="N911" i="2"/>
  <c r="K912" i="2"/>
  <c r="M912" i="2" s="1"/>
  <c r="N912" i="2"/>
  <c r="K913" i="2"/>
  <c r="M913" i="2" s="1"/>
  <c r="N913" i="2"/>
  <c r="K914" i="2"/>
  <c r="M914" i="2" s="1"/>
  <c r="N914" i="2"/>
  <c r="K915" i="2"/>
  <c r="N915" i="2"/>
  <c r="K916" i="2"/>
  <c r="M916" i="2" s="1"/>
  <c r="N916" i="2"/>
  <c r="K917" i="2"/>
  <c r="N917" i="2"/>
  <c r="K918" i="2"/>
  <c r="M918" i="2" s="1"/>
  <c r="N918" i="2"/>
  <c r="K919" i="2"/>
  <c r="N919" i="2"/>
  <c r="K920" i="2"/>
  <c r="M920" i="2" s="1"/>
  <c r="N920" i="2"/>
  <c r="K921" i="2"/>
  <c r="N921" i="2"/>
  <c r="K922" i="2"/>
  <c r="M922" i="2" s="1"/>
  <c r="N922" i="2"/>
  <c r="K923" i="2"/>
  <c r="N923" i="2"/>
  <c r="K924" i="2"/>
  <c r="M924" i="2" s="1"/>
  <c r="N924" i="2"/>
  <c r="K925" i="2"/>
  <c r="M925" i="2" s="1"/>
  <c r="N925" i="2"/>
  <c r="K926" i="2"/>
  <c r="N926" i="2"/>
  <c r="N9" i="2"/>
  <c r="N10" i="2"/>
  <c r="N11" i="2"/>
  <c r="N12" i="2"/>
  <c r="N13" i="2"/>
  <c r="N8" i="2"/>
  <c r="N7" i="2"/>
  <c r="K10" i="2"/>
  <c r="K11" i="2"/>
  <c r="M11" i="2" s="1"/>
  <c r="K12" i="2"/>
  <c r="K13" i="2"/>
  <c r="M13" i="2" s="1"/>
  <c r="K9" i="2"/>
  <c r="M9" i="2" s="1"/>
  <c r="K8" i="2"/>
  <c r="K7" i="2"/>
  <c r="P839" i="2" l="1"/>
  <c r="P10" i="2"/>
  <c r="P850" i="2"/>
  <c r="P891" i="2"/>
  <c r="P908" i="2"/>
  <c r="P896" i="2"/>
  <c r="P734" i="2"/>
  <c r="P825" i="2"/>
  <c r="P802" i="2"/>
  <c r="P859" i="2"/>
  <c r="P12" i="2"/>
  <c r="P919" i="2"/>
  <c r="P866" i="2"/>
  <c r="P864" i="2"/>
  <c r="P846" i="2"/>
  <c r="P820" i="2"/>
  <c r="P722" i="2"/>
  <c r="P620" i="2"/>
  <c r="P289" i="2"/>
  <c r="P869" i="2"/>
  <c r="P798" i="2"/>
  <c r="P9" i="2"/>
  <c r="P588" i="2"/>
  <c r="M820" i="2"/>
  <c r="P815" i="2"/>
  <c r="P857" i="2"/>
  <c r="P766" i="2"/>
  <c r="P492" i="2"/>
  <c r="N927" i="2"/>
  <c r="N5" i="2" s="1"/>
  <c r="N2" i="2" s="1"/>
  <c r="M928" i="2" s="1"/>
  <c r="P840" i="2"/>
  <c r="P867" i="2"/>
  <c r="P758" i="2"/>
  <c r="P460" i="2"/>
  <c r="P817" i="2"/>
  <c r="P750" i="2"/>
  <c r="P706" i="2"/>
  <c r="P556" i="2"/>
  <c r="P428" i="2"/>
  <c r="M866" i="2"/>
  <c r="P862" i="2"/>
  <c r="P902" i="2"/>
  <c r="P777" i="2"/>
  <c r="P773" i="2"/>
  <c r="P878" i="2"/>
  <c r="P830" i="2"/>
  <c r="P742" i="2"/>
  <c r="P652" i="2"/>
  <c r="P524" i="2"/>
  <c r="M12" i="2"/>
  <c r="M832" i="2"/>
  <c r="P832" i="2"/>
  <c r="M728" i="2"/>
  <c r="P728" i="2"/>
  <c r="M600" i="2"/>
  <c r="P600" i="2"/>
  <c r="M536" i="2"/>
  <c r="P536" i="2"/>
  <c r="M472" i="2"/>
  <c r="P472" i="2"/>
  <c r="M412" i="2"/>
  <c r="P412" i="2"/>
  <c r="P25" i="2"/>
  <c r="P36" i="2"/>
  <c r="P41" i="2"/>
  <c r="P52" i="2"/>
  <c r="P57" i="2"/>
  <c r="P68" i="2"/>
  <c r="P73" i="2"/>
  <c r="P84" i="2"/>
  <c r="P89" i="2"/>
  <c r="P100" i="2"/>
  <c r="P103" i="2"/>
  <c r="P111" i="2"/>
  <c r="P119" i="2"/>
  <c r="P127" i="2"/>
  <c r="P135" i="2"/>
  <c r="P143" i="2"/>
  <c r="P151" i="2"/>
  <c r="P159" i="2"/>
  <c r="P30" i="2"/>
  <c r="P62" i="2"/>
  <c r="P94" i="2"/>
  <c r="P124" i="2"/>
  <c r="P156" i="2"/>
  <c r="P405" i="2"/>
  <c r="P681" i="2"/>
  <c r="P682" i="2"/>
  <c r="P683" i="2"/>
  <c r="P684" i="2"/>
  <c r="P685" i="2"/>
  <c r="P686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17" i="2"/>
  <c r="P49" i="2"/>
  <c r="P81" i="2"/>
  <c r="P132" i="2"/>
  <c r="P164" i="2"/>
  <c r="P397" i="2"/>
  <c r="P485" i="2"/>
  <c r="P493" i="2"/>
  <c r="P501" i="2"/>
  <c r="P509" i="2"/>
  <c r="P517" i="2"/>
  <c r="P525" i="2"/>
  <c r="P533" i="2"/>
  <c r="P541" i="2"/>
  <c r="P549" i="2"/>
  <c r="P557" i="2"/>
  <c r="P565" i="2"/>
  <c r="P573" i="2"/>
  <c r="P581" i="2"/>
  <c r="P589" i="2"/>
  <c r="P597" i="2"/>
  <c r="P605" i="2"/>
  <c r="P613" i="2"/>
  <c r="P621" i="2"/>
  <c r="P629" i="2"/>
  <c r="P637" i="2"/>
  <c r="P645" i="2"/>
  <c r="P653" i="2"/>
  <c r="P661" i="2"/>
  <c r="P669" i="2"/>
  <c r="P677" i="2"/>
  <c r="P707" i="2"/>
  <c r="P711" i="2"/>
  <c r="P715" i="2"/>
  <c r="P719" i="2"/>
  <c r="P723" i="2"/>
  <c r="P727" i="2"/>
  <c r="P731" i="2"/>
  <c r="P735" i="2"/>
  <c r="P739" i="2"/>
  <c r="P743" i="2"/>
  <c r="P747" i="2"/>
  <c r="P751" i="2"/>
  <c r="P755" i="2"/>
  <c r="P759" i="2"/>
  <c r="P763" i="2"/>
  <c r="P767" i="2"/>
  <c r="P33" i="2"/>
  <c r="P65" i="2"/>
  <c r="P97" i="2"/>
  <c r="P116" i="2"/>
  <c r="P148" i="2"/>
  <c r="P381" i="2"/>
  <c r="P388" i="2"/>
  <c r="P408" i="2"/>
  <c r="P413" i="2"/>
  <c r="P420" i="2"/>
  <c r="P433" i="2"/>
  <c r="P441" i="2"/>
  <c r="P449" i="2"/>
  <c r="P457" i="2"/>
  <c r="P465" i="2"/>
  <c r="P473" i="2"/>
  <c r="P818" i="2"/>
  <c r="P15" i="2"/>
  <c r="P834" i="2"/>
  <c r="P887" i="2"/>
  <c r="P829" i="2"/>
  <c r="P790" i="2"/>
  <c r="P687" i="2"/>
  <c r="P821" i="2"/>
  <c r="P783" i="2"/>
  <c r="P922" i="2"/>
  <c r="P781" i="2"/>
  <c r="P785" i="2"/>
  <c r="P918" i="2"/>
  <c r="P907" i="2"/>
  <c r="P885" i="2"/>
  <c r="P795" i="2"/>
  <c r="P835" i="2"/>
  <c r="P11" i="2"/>
  <c r="J4" i="2"/>
  <c r="P865" i="2"/>
  <c r="P827" i="2"/>
  <c r="P899" i="2"/>
  <c r="P897" i="2"/>
  <c r="P861" i="2"/>
  <c r="M908" i="2"/>
  <c r="P800" i="2"/>
  <c r="P772" i="2"/>
  <c r="P806" i="2"/>
  <c r="P870" i="2"/>
  <c r="P852" i="2"/>
  <c r="P913" i="2"/>
  <c r="P7" i="2"/>
  <c r="P914" i="2"/>
  <c r="P904" i="2"/>
  <c r="P842" i="2"/>
  <c r="P779" i="2"/>
  <c r="P863" i="2"/>
  <c r="P824" i="2"/>
  <c r="P890" i="2"/>
  <c r="P804" i="2"/>
  <c r="P876" i="2"/>
  <c r="P788" i="2"/>
  <c r="P872" i="2"/>
  <c r="P855" i="2"/>
  <c r="P780" i="2"/>
  <c r="M807" i="2"/>
  <c r="P801" i="2"/>
  <c r="P881" i="2"/>
  <c r="P924" i="2"/>
  <c r="P794" i="2"/>
  <c r="P889" i="2"/>
  <c r="M8" i="2"/>
  <c r="P8" i="2"/>
  <c r="M10" i="2"/>
  <c r="M921" i="2"/>
  <c r="P921" i="2"/>
  <c r="M919" i="2"/>
  <c r="P893" i="2"/>
  <c r="M893" i="2"/>
  <c r="M886" i="2"/>
  <c r="P886" i="2"/>
  <c r="P854" i="2"/>
  <c r="P836" i="2"/>
  <c r="P14" i="2"/>
  <c r="M14" i="2"/>
  <c r="P796" i="2"/>
  <c r="P787" i="2"/>
  <c r="M787" i="2"/>
  <c r="P775" i="2"/>
  <c r="M775" i="2"/>
  <c r="M768" i="2"/>
  <c r="P768" i="2"/>
  <c r="P760" i="2"/>
  <c r="P752" i="2"/>
  <c r="P744" i="2"/>
  <c r="P736" i="2"/>
  <c r="P726" i="2"/>
  <c r="M716" i="2"/>
  <c r="P716" i="2"/>
  <c r="P710" i="2"/>
  <c r="M672" i="2"/>
  <c r="P672" i="2"/>
  <c r="P660" i="2"/>
  <c r="M640" i="2"/>
  <c r="P640" i="2"/>
  <c r="P628" i="2"/>
  <c r="M608" i="2"/>
  <c r="P608" i="2"/>
  <c r="P596" i="2"/>
  <c r="M576" i="2"/>
  <c r="P576" i="2"/>
  <c r="P564" i="2"/>
  <c r="M544" i="2"/>
  <c r="P544" i="2"/>
  <c r="P532" i="2"/>
  <c r="M512" i="2"/>
  <c r="P512" i="2"/>
  <c r="P500" i="2"/>
  <c r="M480" i="2"/>
  <c r="P480" i="2"/>
  <c r="P468" i="2"/>
  <c r="M448" i="2"/>
  <c r="P448" i="2"/>
  <c r="P436" i="2"/>
  <c r="P421" i="2"/>
  <c r="P396" i="2"/>
  <c r="M393" i="2"/>
  <c r="P393" i="2"/>
  <c r="M380" i="2"/>
  <c r="P380" i="2"/>
  <c r="P276" i="2"/>
  <c r="M276" i="2"/>
  <c r="P269" i="2"/>
  <c r="P238" i="2"/>
  <c r="M238" i="2"/>
  <c r="P222" i="2"/>
  <c r="M222" i="2"/>
  <c r="P185" i="2"/>
  <c r="M185" i="2"/>
  <c r="M90" i="2"/>
  <c r="P90" i="2"/>
  <c r="P46" i="2"/>
  <c r="M37" i="2"/>
  <c r="P37" i="2"/>
  <c r="M898" i="2"/>
  <c r="P898" i="2"/>
  <c r="M664" i="2"/>
  <c r="P664" i="2"/>
  <c r="M425" i="2"/>
  <c r="P425" i="2"/>
  <c r="M400" i="2"/>
  <c r="P400" i="2"/>
  <c r="P291" i="2"/>
  <c r="M291" i="2"/>
  <c r="P140" i="2"/>
  <c r="M58" i="2"/>
  <c r="P58" i="2"/>
  <c r="P909" i="2"/>
  <c r="P888" i="2"/>
  <c r="P856" i="2"/>
  <c r="P882" i="2"/>
  <c r="P894" i="2"/>
  <c r="P892" i="2"/>
  <c r="P880" i="2"/>
  <c r="P873" i="2"/>
  <c r="P871" i="2"/>
  <c r="P853" i="2"/>
  <c r="M797" i="2"/>
  <c r="P797" i="2"/>
  <c r="P764" i="2"/>
  <c r="P756" i="2"/>
  <c r="P748" i="2"/>
  <c r="P740" i="2"/>
  <c r="P732" i="2"/>
  <c r="M724" i="2"/>
  <c r="P724" i="2"/>
  <c r="P718" i="2"/>
  <c r="M708" i="2"/>
  <c r="P708" i="2"/>
  <c r="P676" i="2"/>
  <c r="M656" i="2"/>
  <c r="P656" i="2"/>
  <c r="P644" i="2"/>
  <c r="M624" i="2"/>
  <c r="P624" i="2"/>
  <c r="P612" i="2"/>
  <c r="M592" i="2"/>
  <c r="P592" i="2"/>
  <c r="P580" i="2"/>
  <c r="M560" i="2"/>
  <c r="P560" i="2"/>
  <c r="P548" i="2"/>
  <c r="M528" i="2"/>
  <c r="P528" i="2"/>
  <c r="P516" i="2"/>
  <c r="M496" i="2"/>
  <c r="P496" i="2"/>
  <c r="P484" i="2"/>
  <c r="M464" i="2"/>
  <c r="P464" i="2"/>
  <c r="P452" i="2"/>
  <c r="M432" i="2"/>
  <c r="P432" i="2"/>
  <c r="P384" i="2"/>
  <c r="P352" i="2"/>
  <c r="M352" i="2"/>
  <c r="P341" i="2"/>
  <c r="P296" i="2"/>
  <c r="M296" i="2"/>
  <c r="M152" i="2"/>
  <c r="P152" i="2"/>
  <c r="P108" i="2"/>
  <c r="M101" i="2"/>
  <c r="P101" i="2"/>
  <c r="M26" i="2"/>
  <c r="P26" i="2"/>
  <c r="P926" i="2"/>
  <c r="M926" i="2"/>
  <c r="M917" i="2"/>
  <c r="P917" i="2"/>
  <c r="M712" i="2"/>
  <c r="P712" i="2"/>
  <c r="M632" i="2"/>
  <c r="P632" i="2"/>
  <c r="M568" i="2"/>
  <c r="P568" i="2"/>
  <c r="M504" i="2"/>
  <c r="P504" i="2"/>
  <c r="M440" i="2"/>
  <c r="P440" i="2"/>
  <c r="P847" i="2"/>
  <c r="M839" i="2"/>
  <c r="P849" i="2"/>
  <c r="P875" i="2"/>
  <c r="P901" i="2"/>
  <c r="P851" i="2"/>
  <c r="P813" i="2"/>
  <c r="P906" i="2"/>
  <c r="P805" i="2"/>
  <c r="M864" i="2"/>
  <c r="P782" i="2"/>
  <c r="P860" i="2"/>
  <c r="P916" i="2"/>
  <c r="P883" i="2"/>
  <c r="P838" i="2"/>
  <c r="M838" i="2"/>
  <c r="M793" i="2"/>
  <c r="P793" i="2"/>
  <c r="M778" i="2"/>
  <c r="P778" i="2"/>
  <c r="M776" i="2"/>
  <c r="P776" i="2"/>
  <c r="P762" i="2"/>
  <c r="P754" i="2"/>
  <c r="P746" i="2"/>
  <c r="P738" i="2"/>
  <c r="P730" i="2"/>
  <c r="M720" i="2"/>
  <c r="P720" i="2"/>
  <c r="P714" i="2"/>
  <c r="M680" i="2"/>
  <c r="P680" i="2"/>
  <c r="P668" i="2"/>
  <c r="M648" i="2"/>
  <c r="P648" i="2"/>
  <c r="P636" i="2"/>
  <c r="M616" i="2"/>
  <c r="P616" i="2"/>
  <c r="P604" i="2"/>
  <c r="M584" i="2"/>
  <c r="P584" i="2"/>
  <c r="P572" i="2"/>
  <c r="M552" i="2"/>
  <c r="P552" i="2"/>
  <c r="P540" i="2"/>
  <c r="M520" i="2"/>
  <c r="P520" i="2"/>
  <c r="P508" i="2"/>
  <c r="M488" i="2"/>
  <c r="P488" i="2"/>
  <c r="P476" i="2"/>
  <c r="M456" i="2"/>
  <c r="P456" i="2"/>
  <c r="P444" i="2"/>
  <c r="P416" i="2"/>
  <c r="P389" i="2"/>
  <c r="P315" i="2"/>
  <c r="M315" i="2"/>
  <c r="P313" i="2"/>
  <c r="M120" i="2"/>
  <c r="P120" i="2"/>
  <c r="P78" i="2"/>
  <c r="M69" i="2"/>
  <c r="P69" i="2"/>
  <c r="P13" i="2"/>
  <c r="P925" i="2"/>
  <c r="P912" i="2"/>
  <c r="P910" i="2"/>
  <c r="P877" i="2"/>
  <c r="P874" i="2"/>
  <c r="P831" i="2"/>
  <c r="P823" i="2"/>
  <c r="P792" i="2"/>
  <c r="P774" i="2"/>
  <c r="P771" i="2"/>
  <c r="P765" i="2"/>
  <c r="P761" i="2"/>
  <c r="P757" i="2"/>
  <c r="P753" i="2"/>
  <c r="P749" i="2"/>
  <c r="P745" i="2"/>
  <c r="P741" i="2"/>
  <c r="P737" i="2"/>
  <c r="P733" i="2"/>
  <c r="P729" i="2"/>
  <c r="P725" i="2"/>
  <c r="P721" i="2"/>
  <c r="P717" i="2"/>
  <c r="P713" i="2"/>
  <c r="P709" i="2"/>
  <c r="P705" i="2"/>
  <c r="P673" i="2"/>
  <c r="P665" i="2"/>
  <c r="P657" i="2"/>
  <c r="P649" i="2"/>
  <c r="P641" i="2"/>
  <c r="P633" i="2"/>
  <c r="P625" i="2"/>
  <c r="P617" i="2"/>
  <c r="P609" i="2"/>
  <c r="P601" i="2"/>
  <c r="P593" i="2"/>
  <c r="P585" i="2"/>
  <c r="P577" i="2"/>
  <c r="P569" i="2"/>
  <c r="P561" i="2"/>
  <c r="P553" i="2"/>
  <c r="P545" i="2"/>
  <c r="P537" i="2"/>
  <c r="P529" i="2"/>
  <c r="P521" i="2"/>
  <c r="P513" i="2"/>
  <c r="P505" i="2"/>
  <c r="P497" i="2"/>
  <c r="P489" i="2"/>
  <c r="P481" i="2"/>
  <c r="M417" i="2"/>
  <c r="P417" i="2"/>
  <c r="M385" i="2"/>
  <c r="P385" i="2"/>
  <c r="P373" i="2"/>
  <c r="P368" i="2"/>
  <c r="P363" i="2"/>
  <c r="P361" i="2"/>
  <c r="P356" i="2"/>
  <c r="P347" i="2"/>
  <c r="M347" i="2"/>
  <c r="P345" i="2"/>
  <c r="P328" i="2"/>
  <c r="P323" i="2"/>
  <c r="P321" i="2"/>
  <c r="P308" i="2"/>
  <c r="M308" i="2"/>
  <c r="P301" i="2"/>
  <c r="P284" i="2"/>
  <c r="P256" i="2"/>
  <c r="M256" i="2"/>
  <c r="P234" i="2"/>
  <c r="M234" i="2"/>
  <c r="P211" i="2"/>
  <c r="M211" i="2"/>
  <c r="P182" i="2"/>
  <c r="M182" i="2"/>
  <c r="M160" i="2"/>
  <c r="P160" i="2"/>
  <c r="M128" i="2"/>
  <c r="P128" i="2"/>
  <c r="P833" i="2"/>
  <c r="P812" i="2"/>
  <c r="P810" i="2"/>
  <c r="P799" i="2"/>
  <c r="P789" i="2"/>
  <c r="P477" i="2"/>
  <c r="P469" i="2"/>
  <c r="P461" i="2"/>
  <c r="P453" i="2"/>
  <c r="P445" i="2"/>
  <c r="P437" i="2"/>
  <c r="P429" i="2"/>
  <c r="P424" i="2"/>
  <c r="P404" i="2"/>
  <c r="M401" i="2"/>
  <c r="P401" i="2"/>
  <c r="P392" i="2"/>
  <c r="P372" i="2"/>
  <c r="M372" i="2"/>
  <c r="P365" i="2"/>
  <c r="P348" i="2"/>
  <c r="P320" i="2"/>
  <c r="M320" i="2"/>
  <c r="P309" i="2"/>
  <c r="P283" i="2"/>
  <c r="M283" i="2"/>
  <c r="P281" i="2"/>
  <c r="P244" i="2"/>
  <c r="M244" i="2"/>
  <c r="P226" i="2"/>
  <c r="M226" i="2"/>
  <c r="P191" i="2"/>
  <c r="M191" i="2"/>
  <c r="M144" i="2"/>
  <c r="P144" i="2"/>
  <c r="M112" i="2"/>
  <c r="P112" i="2"/>
  <c r="M409" i="2"/>
  <c r="P409" i="2"/>
  <c r="P377" i="2"/>
  <c r="P360" i="2"/>
  <c r="P355" i="2"/>
  <c r="P353" i="2"/>
  <c r="P349" i="2"/>
  <c r="P340" i="2"/>
  <c r="M340" i="2"/>
  <c r="P333" i="2"/>
  <c r="M328" i="2"/>
  <c r="M323" i="2"/>
  <c r="P316" i="2"/>
  <c r="P288" i="2"/>
  <c r="M288" i="2"/>
  <c r="M284" i="2"/>
  <c r="P251" i="2"/>
  <c r="M251" i="2"/>
  <c r="P249" i="2"/>
  <c r="P230" i="2"/>
  <c r="M230" i="2"/>
  <c r="P203" i="2"/>
  <c r="M203" i="2"/>
  <c r="P174" i="2"/>
  <c r="M174" i="2"/>
  <c r="M136" i="2"/>
  <c r="P136" i="2"/>
  <c r="M104" i="2"/>
  <c r="P104" i="2"/>
  <c r="M85" i="2"/>
  <c r="P85" i="2"/>
  <c r="M74" i="2"/>
  <c r="P74" i="2"/>
  <c r="M53" i="2"/>
  <c r="P53" i="2"/>
  <c r="M42" i="2"/>
  <c r="P42" i="2"/>
  <c r="M21" i="2"/>
  <c r="P21" i="2"/>
  <c r="P376" i="2"/>
  <c r="P371" i="2"/>
  <c r="P369" i="2"/>
  <c r="P364" i="2"/>
  <c r="P357" i="2"/>
  <c r="P344" i="2"/>
  <c r="P339" i="2"/>
  <c r="P337" i="2"/>
  <c r="P332" i="2"/>
  <c r="P325" i="2"/>
  <c r="P312" i="2"/>
  <c r="P307" i="2"/>
  <c r="P305" i="2"/>
  <c r="P300" i="2"/>
  <c r="P293" i="2"/>
  <c r="P280" i="2"/>
  <c r="P275" i="2"/>
  <c r="P273" i="2"/>
  <c r="P268" i="2"/>
  <c r="P261" i="2"/>
  <c r="P248" i="2"/>
  <c r="P243" i="2"/>
  <c r="P241" i="2"/>
  <c r="P237" i="2"/>
  <c r="P233" i="2"/>
  <c r="P229" i="2"/>
  <c r="P225" i="2"/>
  <c r="P219" i="2"/>
  <c r="P213" i="2"/>
  <c r="P210" i="2"/>
  <c r="P205" i="2"/>
  <c r="P202" i="2"/>
  <c r="P199" i="2"/>
  <c r="P190" i="2"/>
  <c r="P179" i="2"/>
  <c r="P171" i="2"/>
  <c r="P163" i="2"/>
  <c r="P155" i="2"/>
  <c r="P147" i="2"/>
  <c r="P139" i="2"/>
  <c r="P131" i="2"/>
  <c r="P123" i="2"/>
  <c r="P115" i="2"/>
  <c r="P107" i="2"/>
  <c r="P96" i="2"/>
  <c r="P93" i="2"/>
  <c r="P80" i="2"/>
  <c r="P77" i="2"/>
  <c r="P64" i="2"/>
  <c r="P61" i="2"/>
  <c r="P48" i="2"/>
  <c r="P45" i="2"/>
  <c r="P32" i="2"/>
  <c r="P29" i="2"/>
  <c r="P16" i="2"/>
  <c r="P277" i="2"/>
  <c r="P264" i="2"/>
  <c r="P259" i="2"/>
  <c r="P257" i="2"/>
  <c r="P252" i="2"/>
  <c r="P245" i="2"/>
  <c r="P239" i="2"/>
  <c r="P235" i="2"/>
  <c r="P231" i="2"/>
  <c r="P227" i="2"/>
  <c r="P223" i="2"/>
  <c r="P217" i="2"/>
  <c r="P214" i="2"/>
  <c r="P206" i="2"/>
  <c r="P197" i="2"/>
  <c r="P194" i="2"/>
  <c r="P189" i="2"/>
  <c r="P186" i="2"/>
  <c r="P183" i="2"/>
  <c r="P175" i="2"/>
  <c r="P169" i="2"/>
  <c r="P166" i="2"/>
  <c r="P20" i="2"/>
  <c r="P336" i="2"/>
  <c r="P331" i="2"/>
  <c r="P329" i="2"/>
  <c r="P324" i="2"/>
  <c r="P317" i="2"/>
  <c r="P304" i="2"/>
  <c r="P299" i="2"/>
  <c r="P297" i="2"/>
  <c r="P292" i="2"/>
  <c r="P285" i="2"/>
  <c r="P272" i="2"/>
  <c r="P267" i="2"/>
  <c r="P265" i="2"/>
  <c r="P260" i="2"/>
  <c r="P253" i="2"/>
  <c r="P240" i="2"/>
  <c r="P236" i="2"/>
  <c r="P232" i="2"/>
  <c r="P228" i="2"/>
  <c r="P224" i="2"/>
  <c r="P221" i="2"/>
  <c r="P218" i="2"/>
  <c r="P215" i="2"/>
  <c r="P207" i="2"/>
  <c r="P201" i="2"/>
  <c r="P198" i="2"/>
  <c r="P195" i="2"/>
  <c r="P187" i="2"/>
  <c r="P181" i="2"/>
  <c r="P178" i="2"/>
  <c r="P173" i="2"/>
  <c r="M171" i="2"/>
  <c r="P170" i="2"/>
  <c r="P167" i="2"/>
  <c r="P819" i="2"/>
  <c r="M819" i="2"/>
  <c r="M678" i="2"/>
  <c r="P678" i="2"/>
  <c r="M675" i="2"/>
  <c r="P675" i="2"/>
  <c r="M662" i="2"/>
  <c r="P662" i="2"/>
  <c r="M659" i="2"/>
  <c r="P659" i="2"/>
  <c r="M646" i="2"/>
  <c r="P646" i="2"/>
  <c r="M643" i="2"/>
  <c r="P643" i="2"/>
  <c r="M630" i="2"/>
  <c r="P630" i="2"/>
  <c r="M627" i="2"/>
  <c r="P627" i="2"/>
  <c r="M614" i="2"/>
  <c r="P614" i="2"/>
  <c r="M611" i="2"/>
  <c r="P611" i="2"/>
  <c r="M598" i="2"/>
  <c r="P598" i="2"/>
  <c r="M595" i="2"/>
  <c r="P595" i="2"/>
  <c r="M582" i="2"/>
  <c r="P582" i="2"/>
  <c r="M579" i="2"/>
  <c r="P579" i="2"/>
  <c r="M566" i="2"/>
  <c r="P566" i="2"/>
  <c r="M563" i="2"/>
  <c r="P563" i="2"/>
  <c r="M550" i="2"/>
  <c r="P550" i="2"/>
  <c r="M547" i="2"/>
  <c r="P547" i="2"/>
  <c r="M534" i="2"/>
  <c r="P534" i="2"/>
  <c r="M531" i="2"/>
  <c r="P531" i="2"/>
  <c r="M518" i="2"/>
  <c r="P518" i="2"/>
  <c r="M515" i="2"/>
  <c r="P515" i="2"/>
  <c r="M502" i="2"/>
  <c r="P502" i="2"/>
  <c r="M499" i="2"/>
  <c r="P499" i="2"/>
  <c r="M486" i="2"/>
  <c r="P486" i="2"/>
  <c r="M483" i="2"/>
  <c r="P483" i="2"/>
  <c r="M470" i="2"/>
  <c r="P470" i="2"/>
  <c r="M467" i="2"/>
  <c r="P467" i="2"/>
  <c r="M454" i="2"/>
  <c r="P454" i="2"/>
  <c r="M451" i="2"/>
  <c r="P451" i="2"/>
  <c r="M438" i="2"/>
  <c r="P438" i="2"/>
  <c r="M435" i="2"/>
  <c r="P435" i="2"/>
  <c r="M422" i="2"/>
  <c r="P422" i="2"/>
  <c r="M419" i="2"/>
  <c r="P419" i="2"/>
  <c r="M406" i="2"/>
  <c r="P406" i="2"/>
  <c r="M403" i="2"/>
  <c r="P403" i="2"/>
  <c r="M390" i="2"/>
  <c r="P390" i="2"/>
  <c r="M387" i="2"/>
  <c r="P387" i="2"/>
  <c r="M379" i="2"/>
  <c r="P379" i="2"/>
  <c r="P367" i="2"/>
  <c r="M367" i="2"/>
  <c r="P335" i="2"/>
  <c r="M335" i="2"/>
  <c r="P298" i="2"/>
  <c r="M298" i="2"/>
  <c r="P266" i="2"/>
  <c r="M266" i="2"/>
  <c r="P200" i="2"/>
  <c r="M200" i="2"/>
  <c r="P177" i="2"/>
  <c r="M177" i="2"/>
  <c r="P784" i="2"/>
  <c r="P814" i="2"/>
  <c r="P884" i="2"/>
  <c r="M900" i="2"/>
  <c r="P900" i="2"/>
  <c r="M822" i="2"/>
  <c r="P822" i="2"/>
  <c r="P370" i="2"/>
  <c r="M370" i="2"/>
  <c r="P338" i="2"/>
  <c r="M338" i="2"/>
  <c r="P311" i="2"/>
  <c r="M311" i="2"/>
  <c r="P279" i="2"/>
  <c r="M279" i="2"/>
  <c r="P242" i="2"/>
  <c r="M242" i="2"/>
  <c r="P204" i="2"/>
  <c r="M204" i="2"/>
  <c r="P826" i="2"/>
  <c r="P920" i="2"/>
  <c r="P791" i="2"/>
  <c r="P845" i="2"/>
  <c r="P879" i="2"/>
  <c r="M871" i="2"/>
  <c r="P903" i="2"/>
  <c r="M903" i="2"/>
  <c r="M837" i="2"/>
  <c r="P837" i="2"/>
  <c r="P848" i="2"/>
  <c r="P816" i="2"/>
  <c r="P786" i="2"/>
  <c r="P828" i="2"/>
  <c r="P905" i="2"/>
  <c r="P803" i="2"/>
  <c r="P868" i="2"/>
  <c r="M868" i="2"/>
  <c r="P809" i="2"/>
  <c r="M809" i="2"/>
  <c r="P359" i="2"/>
  <c r="M359" i="2"/>
  <c r="P354" i="2"/>
  <c r="M354" i="2"/>
  <c r="P327" i="2"/>
  <c r="M327" i="2"/>
  <c r="P322" i="2"/>
  <c r="M322" i="2"/>
  <c r="P295" i="2"/>
  <c r="M295" i="2"/>
  <c r="P290" i="2"/>
  <c r="M290" i="2"/>
  <c r="P263" i="2"/>
  <c r="M263" i="2"/>
  <c r="P258" i="2"/>
  <c r="M258" i="2"/>
  <c r="P168" i="2"/>
  <c r="M168" i="2"/>
  <c r="M165" i="2"/>
  <c r="P165" i="2"/>
  <c r="M162" i="2"/>
  <c r="P162" i="2"/>
  <c r="M157" i="2"/>
  <c r="P157" i="2"/>
  <c r="M154" i="2"/>
  <c r="P154" i="2"/>
  <c r="M149" i="2"/>
  <c r="P149" i="2"/>
  <c r="M146" i="2"/>
  <c r="P146" i="2"/>
  <c r="M141" i="2"/>
  <c r="P141" i="2"/>
  <c r="M138" i="2"/>
  <c r="P138" i="2"/>
  <c r="M133" i="2"/>
  <c r="P133" i="2"/>
  <c r="M130" i="2"/>
  <c r="P130" i="2"/>
  <c r="M125" i="2"/>
  <c r="P125" i="2"/>
  <c r="M122" i="2"/>
  <c r="P122" i="2"/>
  <c r="M117" i="2"/>
  <c r="P117" i="2"/>
  <c r="M114" i="2"/>
  <c r="P114" i="2"/>
  <c r="M109" i="2"/>
  <c r="P109" i="2"/>
  <c r="M106" i="2"/>
  <c r="P106" i="2"/>
  <c r="M98" i="2"/>
  <c r="P98" i="2"/>
  <c r="M95" i="2"/>
  <c r="P95" i="2"/>
  <c r="M92" i="2"/>
  <c r="P92" i="2"/>
  <c r="M82" i="2"/>
  <c r="P82" i="2"/>
  <c r="M79" i="2"/>
  <c r="P79" i="2"/>
  <c r="M76" i="2"/>
  <c r="P76" i="2"/>
  <c r="M66" i="2"/>
  <c r="P66" i="2"/>
  <c r="M63" i="2"/>
  <c r="P63" i="2"/>
  <c r="M60" i="2"/>
  <c r="P60" i="2"/>
  <c r="M50" i="2"/>
  <c r="P50" i="2"/>
  <c r="M47" i="2"/>
  <c r="P47" i="2"/>
  <c r="M44" i="2"/>
  <c r="P44" i="2"/>
  <c r="M34" i="2"/>
  <c r="P34" i="2"/>
  <c r="M31" i="2"/>
  <c r="P31" i="2"/>
  <c r="M28" i="2"/>
  <c r="P28" i="2"/>
  <c r="M18" i="2"/>
  <c r="P18" i="2"/>
  <c r="M915" i="2"/>
  <c r="P915" i="2"/>
  <c r="M843" i="2"/>
  <c r="P843" i="2"/>
  <c r="M670" i="2"/>
  <c r="P670" i="2"/>
  <c r="M667" i="2"/>
  <c r="P667" i="2"/>
  <c r="M654" i="2"/>
  <c r="P654" i="2"/>
  <c r="M651" i="2"/>
  <c r="P651" i="2"/>
  <c r="M638" i="2"/>
  <c r="P638" i="2"/>
  <c r="M635" i="2"/>
  <c r="P635" i="2"/>
  <c r="M622" i="2"/>
  <c r="P622" i="2"/>
  <c r="M619" i="2"/>
  <c r="P619" i="2"/>
  <c r="M606" i="2"/>
  <c r="P606" i="2"/>
  <c r="M603" i="2"/>
  <c r="P603" i="2"/>
  <c r="M590" i="2"/>
  <c r="P590" i="2"/>
  <c r="M587" i="2"/>
  <c r="P587" i="2"/>
  <c r="M574" i="2"/>
  <c r="P574" i="2"/>
  <c r="M571" i="2"/>
  <c r="P571" i="2"/>
  <c r="M558" i="2"/>
  <c r="P558" i="2"/>
  <c r="M555" i="2"/>
  <c r="P555" i="2"/>
  <c r="M542" i="2"/>
  <c r="P542" i="2"/>
  <c r="M539" i="2"/>
  <c r="P539" i="2"/>
  <c r="M526" i="2"/>
  <c r="P526" i="2"/>
  <c r="M523" i="2"/>
  <c r="P523" i="2"/>
  <c r="M510" i="2"/>
  <c r="P510" i="2"/>
  <c r="M507" i="2"/>
  <c r="P507" i="2"/>
  <c r="M494" i="2"/>
  <c r="P494" i="2"/>
  <c r="M491" i="2"/>
  <c r="P491" i="2"/>
  <c r="M478" i="2"/>
  <c r="P478" i="2"/>
  <c r="M475" i="2"/>
  <c r="P475" i="2"/>
  <c r="M462" i="2"/>
  <c r="P462" i="2"/>
  <c r="M459" i="2"/>
  <c r="P459" i="2"/>
  <c r="M446" i="2"/>
  <c r="P446" i="2"/>
  <c r="M443" i="2"/>
  <c r="P443" i="2"/>
  <c r="M430" i="2"/>
  <c r="P430" i="2"/>
  <c r="M427" i="2"/>
  <c r="P427" i="2"/>
  <c r="M414" i="2"/>
  <c r="P414" i="2"/>
  <c r="M411" i="2"/>
  <c r="P411" i="2"/>
  <c r="M398" i="2"/>
  <c r="P398" i="2"/>
  <c r="M395" i="2"/>
  <c r="P395" i="2"/>
  <c r="M382" i="2"/>
  <c r="P382" i="2"/>
  <c r="P362" i="2"/>
  <c r="M362" i="2"/>
  <c r="P330" i="2"/>
  <c r="M330" i="2"/>
  <c r="P303" i="2"/>
  <c r="M303" i="2"/>
  <c r="P271" i="2"/>
  <c r="M271" i="2"/>
  <c r="P172" i="2"/>
  <c r="M172" i="2"/>
  <c r="M923" i="2"/>
  <c r="P923" i="2"/>
  <c r="M895" i="2"/>
  <c r="P895" i="2"/>
  <c r="P375" i="2"/>
  <c r="M375" i="2"/>
  <c r="P343" i="2"/>
  <c r="M343" i="2"/>
  <c r="P306" i="2"/>
  <c r="M306" i="2"/>
  <c r="P274" i="2"/>
  <c r="M274" i="2"/>
  <c r="P247" i="2"/>
  <c r="M247" i="2"/>
  <c r="P209" i="2"/>
  <c r="M209" i="2"/>
  <c r="P858" i="2"/>
  <c r="P770" i="2"/>
  <c r="M7" i="2"/>
  <c r="P844" i="2"/>
  <c r="M844" i="2"/>
  <c r="M679" i="2"/>
  <c r="P679" i="2"/>
  <c r="M674" i="2"/>
  <c r="P674" i="2"/>
  <c r="M671" i="2"/>
  <c r="P671" i="2"/>
  <c r="M666" i="2"/>
  <c r="P666" i="2"/>
  <c r="M663" i="2"/>
  <c r="P663" i="2"/>
  <c r="M658" i="2"/>
  <c r="P658" i="2"/>
  <c r="M655" i="2"/>
  <c r="P655" i="2"/>
  <c r="M650" i="2"/>
  <c r="P650" i="2"/>
  <c r="M647" i="2"/>
  <c r="P647" i="2"/>
  <c r="M642" i="2"/>
  <c r="P642" i="2"/>
  <c r="M639" i="2"/>
  <c r="P639" i="2"/>
  <c r="M634" i="2"/>
  <c r="P634" i="2"/>
  <c r="M631" i="2"/>
  <c r="P631" i="2"/>
  <c r="M626" i="2"/>
  <c r="P626" i="2"/>
  <c r="M623" i="2"/>
  <c r="P623" i="2"/>
  <c r="M618" i="2"/>
  <c r="P618" i="2"/>
  <c r="M615" i="2"/>
  <c r="P615" i="2"/>
  <c r="M610" i="2"/>
  <c r="P610" i="2"/>
  <c r="M607" i="2"/>
  <c r="P607" i="2"/>
  <c r="M602" i="2"/>
  <c r="P602" i="2"/>
  <c r="M599" i="2"/>
  <c r="P599" i="2"/>
  <c r="M594" i="2"/>
  <c r="P594" i="2"/>
  <c r="M591" i="2"/>
  <c r="P591" i="2"/>
  <c r="M586" i="2"/>
  <c r="P586" i="2"/>
  <c r="M583" i="2"/>
  <c r="P583" i="2"/>
  <c r="M578" i="2"/>
  <c r="P578" i="2"/>
  <c r="M575" i="2"/>
  <c r="P575" i="2"/>
  <c r="M570" i="2"/>
  <c r="P570" i="2"/>
  <c r="M567" i="2"/>
  <c r="P567" i="2"/>
  <c r="M562" i="2"/>
  <c r="P562" i="2"/>
  <c r="M559" i="2"/>
  <c r="P559" i="2"/>
  <c r="M554" i="2"/>
  <c r="P554" i="2"/>
  <c r="M551" i="2"/>
  <c r="P551" i="2"/>
  <c r="M546" i="2"/>
  <c r="P546" i="2"/>
  <c r="M543" i="2"/>
  <c r="P543" i="2"/>
  <c r="M538" i="2"/>
  <c r="P538" i="2"/>
  <c r="M535" i="2"/>
  <c r="P535" i="2"/>
  <c r="M530" i="2"/>
  <c r="P530" i="2"/>
  <c r="M527" i="2"/>
  <c r="P527" i="2"/>
  <c r="M522" i="2"/>
  <c r="P522" i="2"/>
  <c r="M519" i="2"/>
  <c r="P519" i="2"/>
  <c r="M514" i="2"/>
  <c r="P514" i="2"/>
  <c r="M511" i="2"/>
  <c r="P511" i="2"/>
  <c r="M506" i="2"/>
  <c r="P506" i="2"/>
  <c r="M503" i="2"/>
  <c r="P503" i="2"/>
  <c r="M498" i="2"/>
  <c r="P498" i="2"/>
  <c r="M495" i="2"/>
  <c r="P495" i="2"/>
  <c r="M490" i="2"/>
  <c r="P490" i="2"/>
  <c r="M487" i="2"/>
  <c r="P487" i="2"/>
  <c r="M482" i="2"/>
  <c r="P482" i="2"/>
  <c r="M479" i="2"/>
  <c r="P479" i="2"/>
  <c r="M474" i="2"/>
  <c r="P474" i="2"/>
  <c r="M471" i="2"/>
  <c r="P471" i="2"/>
  <c r="M466" i="2"/>
  <c r="P466" i="2"/>
  <c r="M463" i="2"/>
  <c r="P463" i="2"/>
  <c r="M458" i="2"/>
  <c r="P458" i="2"/>
  <c r="M455" i="2"/>
  <c r="P455" i="2"/>
  <c r="M450" i="2"/>
  <c r="P450" i="2"/>
  <c r="M447" i="2"/>
  <c r="P447" i="2"/>
  <c r="M442" i="2"/>
  <c r="P442" i="2"/>
  <c r="M439" i="2"/>
  <c r="P439" i="2"/>
  <c r="M434" i="2"/>
  <c r="P434" i="2"/>
  <c r="M431" i="2"/>
  <c r="P431" i="2"/>
  <c r="M426" i="2"/>
  <c r="P426" i="2"/>
  <c r="M423" i="2"/>
  <c r="P423" i="2"/>
  <c r="M418" i="2"/>
  <c r="P418" i="2"/>
  <c r="M415" i="2"/>
  <c r="P415" i="2"/>
  <c r="M410" i="2"/>
  <c r="P410" i="2"/>
  <c r="M407" i="2"/>
  <c r="P407" i="2"/>
  <c r="M402" i="2"/>
  <c r="P402" i="2"/>
  <c r="M399" i="2"/>
  <c r="P399" i="2"/>
  <c r="M394" i="2"/>
  <c r="P394" i="2"/>
  <c r="M391" i="2"/>
  <c r="P391" i="2"/>
  <c r="M386" i="2"/>
  <c r="P386" i="2"/>
  <c r="M383" i="2"/>
  <c r="P383" i="2"/>
  <c r="M378" i="2"/>
  <c r="P378" i="2"/>
  <c r="P351" i="2"/>
  <c r="M351" i="2"/>
  <c r="P346" i="2"/>
  <c r="M346" i="2"/>
  <c r="P319" i="2"/>
  <c r="M319" i="2"/>
  <c r="P314" i="2"/>
  <c r="M314" i="2"/>
  <c r="P287" i="2"/>
  <c r="M287" i="2"/>
  <c r="P282" i="2"/>
  <c r="M282" i="2"/>
  <c r="P255" i="2"/>
  <c r="M255" i="2"/>
  <c r="P250" i="2"/>
  <c r="M250" i="2"/>
  <c r="M911" i="2"/>
  <c r="P911" i="2"/>
  <c r="P841" i="2"/>
  <c r="M808" i="2"/>
  <c r="P808" i="2"/>
  <c r="M799" i="2"/>
  <c r="M769" i="2"/>
  <c r="P769" i="2"/>
  <c r="P374" i="2"/>
  <c r="M374" i="2"/>
  <c r="P366" i="2"/>
  <c r="M366" i="2"/>
  <c r="P358" i="2"/>
  <c r="M358" i="2"/>
  <c r="P350" i="2"/>
  <c r="M350" i="2"/>
  <c r="P342" i="2"/>
  <c r="M342" i="2"/>
  <c r="P334" i="2"/>
  <c r="M334" i="2"/>
  <c r="P326" i="2"/>
  <c r="M326" i="2"/>
  <c r="P318" i="2"/>
  <c r="M318" i="2"/>
  <c r="P310" i="2"/>
  <c r="M310" i="2"/>
  <c r="P302" i="2"/>
  <c r="M302" i="2"/>
  <c r="P294" i="2"/>
  <c r="M294" i="2"/>
  <c r="P286" i="2"/>
  <c r="M286" i="2"/>
  <c r="P278" i="2"/>
  <c r="M278" i="2"/>
  <c r="P270" i="2"/>
  <c r="M270" i="2"/>
  <c r="P262" i="2"/>
  <c r="M262" i="2"/>
  <c r="P254" i="2"/>
  <c r="M254" i="2"/>
  <c r="P246" i="2"/>
  <c r="M246" i="2"/>
  <c r="P216" i="2"/>
  <c r="M216" i="2"/>
  <c r="M213" i="2"/>
  <c r="P184" i="2"/>
  <c r="M184" i="2"/>
  <c r="M181" i="2"/>
  <c r="M811" i="2"/>
  <c r="P811" i="2"/>
  <c r="P220" i="2"/>
  <c r="M220" i="2"/>
  <c r="P193" i="2"/>
  <c r="M193" i="2"/>
  <c r="P188" i="2"/>
  <c r="M188" i="2"/>
  <c r="M377" i="2"/>
  <c r="M373" i="2"/>
  <c r="M369" i="2"/>
  <c r="M365" i="2"/>
  <c r="M361" i="2"/>
  <c r="M357" i="2"/>
  <c r="M353" i="2"/>
  <c r="M349" i="2"/>
  <c r="M345" i="2"/>
  <c r="M341" i="2"/>
  <c r="M337" i="2"/>
  <c r="M333" i="2"/>
  <c r="M329" i="2"/>
  <c r="M325" i="2"/>
  <c r="M321" i="2"/>
  <c r="M317" i="2"/>
  <c r="M313" i="2"/>
  <c r="M309" i="2"/>
  <c r="M305" i="2"/>
  <c r="M301" i="2"/>
  <c r="M297" i="2"/>
  <c r="M293" i="2"/>
  <c r="M289" i="2"/>
  <c r="M285" i="2"/>
  <c r="M281" i="2"/>
  <c r="M277" i="2"/>
  <c r="M273" i="2"/>
  <c r="M269" i="2"/>
  <c r="M265" i="2"/>
  <c r="M261" i="2"/>
  <c r="M257" i="2"/>
  <c r="M253" i="2"/>
  <c r="M249" i="2"/>
  <c r="M245" i="2"/>
  <c r="M241" i="2"/>
  <c r="M221" i="2"/>
  <c r="P208" i="2"/>
  <c r="M208" i="2"/>
  <c r="M205" i="2"/>
  <c r="P192" i="2"/>
  <c r="M192" i="2"/>
  <c r="M189" i="2"/>
  <c r="P176" i="2"/>
  <c r="M176" i="2"/>
  <c r="M173" i="2"/>
  <c r="P212" i="2"/>
  <c r="M212" i="2"/>
  <c r="P196" i="2"/>
  <c r="M196" i="2"/>
  <c r="P180" i="2"/>
  <c r="M180" i="2"/>
  <c r="M161" i="2"/>
  <c r="P161" i="2"/>
  <c r="M158" i="2"/>
  <c r="P158" i="2"/>
  <c r="M153" i="2"/>
  <c r="P153" i="2"/>
  <c r="M150" i="2"/>
  <c r="P150" i="2"/>
  <c r="M145" i="2"/>
  <c r="P145" i="2"/>
  <c r="M142" i="2"/>
  <c r="P142" i="2"/>
  <c r="M137" i="2"/>
  <c r="P137" i="2"/>
  <c r="M134" i="2"/>
  <c r="P134" i="2"/>
  <c r="M129" i="2"/>
  <c r="P129" i="2"/>
  <c r="M126" i="2"/>
  <c r="P126" i="2"/>
  <c r="M121" i="2"/>
  <c r="P121" i="2"/>
  <c r="M118" i="2"/>
  <c r="P118" i="2"/>
  <c r="M113" i="2"/>
  <c r="P113" i="2"/>
  <c r="M110" i="2"/>
  <c r="P110" i="2"/>
  <c r="M105" i="2"/>
  <c r="P105" i="2"/>
  <c r="M102" i="2"/>
  <c r="P102" i="2"/>
  <c r="M99" i="2"/>
  <c r="P99" i="2"/>
  <c r="M88" i="2"/>
  <c r="P88" i="2"/>
  <c r="M86" i="2"/>
  <c r="P86" i="2"/>
  <c r="M83" i="2"/>
  <c r="P83" i="2"/>
  <c r="M72" i="2"/>
  <c r="P72" i="2"/>
  <c r="M70" i="2"/>
  <c r="P70" i="2"/>
  <c r="M67" i="2"/>
  <c r="P67" i="2"/>
  <c r="M56" i="2"/>
  <c r="P56" i="2"/>
  <c r="M54" i="2"/>
  <c r="P54" i="2"/>
  <c r="M51" i="2"/>
  <c r="P51" i="2"/>
  <c r="M40" i="2"/>
  <c r="P40" i="2"/>
  <c r="M38" i="2"/>
  <c r="P38" i="2"/>
  <c r="M35" i="2"/>
  <c r="P35" i="2"/>
  <c r="M24" i="2"/>
  <c r="P24" i="2"/>
  <c r="M22" i="2"/>
  <c r="P22" i="2"/>
  <c r="M19" i="2"/>
  <c r="P19" i="2"/>
  <c r="M87" i="2"/>
  <c r="P87" i="2"/>
  <c r="M71" i="2"/>
  <c r="P71" i="2"/>
  <c r="M55" i="2"/>
  <c r="P55" i="2"/>
  <c r="M39" i="2"/>
  <c r="P39" i="2"/>
  <c r="M23" i="2"/>
  <c r="P23" i="2"/>
  <c r="M91" i="2"/>
  <c r="P91" i="2"/>
  <c r="M75" i="2"/>
  <c r="P75" i="2"/>
  <c r="M59" i="2"/>
  <c r="P59" i="2"/>
  <c r="M43" i="2"/>
  <c r="P43" i="2"/>
  <c r="M27" i="2"/>
  <c r="P27" i="2"/>
  <c r="M927" i="2" l="1"/>
  <c r="M934" i="2" s="1"/>
  <c r="M936" i="2" s="1"/>
  <c r="N936" i="2" s="1"/>
</calcChain>
</file>

<file path=xl/sharedStrings.xml><?xml version="1.0" encoding="utf-8"?>
<sst xmlns="http://schemas.openxmlformats.org/spreadsheetml/2006/main" count="4878" uniqueCount="2417">
  <si>
    <t>скидка/наценка</t>
  </si>
  <si>
    <t>Внимание! При отсутствии списка замен поставщик делает замены на свое усмотрение, претензии не принимаются!</t>
  </si>
  <si>
    <t>www.wildfish.ru</t>
  </si>
  <si>
    <t>размер</t>
  </si>
  <si>
    <t>в наличии</t>
  </si>
  <si>
    <t>кол-во в коробке</t>
  </si>
  <si>
    <t>ФИО получателя:</t>
  </si>
  <si>
    <t>Фирма:</t>
  </si>
  <si>
    <t>Мобильный тел.:</t>
  </si>
  <si>
    <t>E-mail:</t>
  </si>
  <si>
    <t>ветсправка</t>
  </si>
  <si>
    <t>другое</t>
  </si>
  <si>
    <t>Комментарий: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</si>
  <si>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</si>
  <si>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</si>
  <si>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</si>
  <si>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>ФОРМИРОВАНИЕ ЗАКАЗА</t>
  </si>
  <si>
    <t>СДЕЛАННЫЙ ВАМИ ЗАКАЗ ОЗНАЧАЕТ, ЧТО ВЫ ВНИМАТЕЛЬНО ОЗНАКОМИЛИСЬ И СОГЛАСНЫ С УСЛОВИЯМИ ПОСТАВКИ.</t>
  </si>
  <si>
    <t>M</t>
  </si>
  <si>
    <t>S</t>
  </si>
  <si>
    <t>L</t>
  </si>
  <si>
    <t>Ваш заказ, коробок:</t>
  </si>
  <si>
    <t>ОПЛАЧЕНО:</t>
  </si>
  <si>
    <t>К ОПЛАТЕ:</t>
  </si>
  <si>
    <t>2. ТРАНЗИТНАЯ ОТПРАВКА В РЕГИОНЫ</t>
  </si>
  <si>
    <t>НАЗВАНИЕ</t>
  </si>
  <si>
    <t>№ кор</t>
  </si>
  <si>
    <t xml:space="preserve">Предлагаем Вашему вниманию транзитный прайс-лист аквариумных гидробионтов, поставляемых по  </t>
  </si>
  <si>
    <t>1. УСЛОВИЯ ПОСТАВКИ В ПОДОЛЬСК</t>
  </si>
  <si>
    <t xml:space="preserve">Поставка осуществляется по предварительному заказу, согласно запланированному графику. График поставок 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</si>
  <si>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</si>
  <si>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</si>
  <si>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</si>
  <si>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</si>
  <si>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</si>
  <si>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</si>
  <si>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</si>
  <si>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ОПЛАТА  ЗАКАЗА,  СРОКИ</t>
  </si>
  <si>
    <t xml:space="preserve">до заявленного срока поставки. 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</si>
  <si>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</si>
  <si>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</si>
  <si>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</si>
  <si>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</si>
  <si>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</si>
  <si>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</si>
  <si>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Мы не имеем возможности контролировать экстерьерные особенности поступающих животных, можем только</t>
  </si>
  <si>
    <t>СОПРОВОДИТЕЛЬНАЯ ДОКУМЕНТАЦИЯ</t>
  </si>
  <si>
    <t xml:space="preserve">   1. Паклист</t>
  </si>
  <si>
    <t xml:space="preserve">   2. Ветеринарный сертификат</t>
  </si>
  <si>
    <t>По запросу:</t>
  </si>
  <si>
    <t xml:space="preserve">   3. Накладная</t>
  </si>
  <si>
    <t xml:space="preserve">   4. Счет-фактура</t>
  </si>
  <si>
    <t xml:space="preserve">   5. ТОРГ-12</t>
  </si>
  <si>
    <t>О дополнительных необходимых Вам документах сообщите нам заранее.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</si>
  <si>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</si>
  <si>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Минимальный заказ одного вида (артикула) - 1 шт.</t>
  </si>
  <si>
    <t>Минимальный общий заказ - 1 полная коробка, заказы принимаются только на целое количество коробок.</t>
  </si>
  <si>
    <t>С Уважением, WildFish Company</t>
  </si>
  <si>
    <t>WildFish  Транзит</t>
  </si>
  <si>
    <t>Всем:</t>
  </si>
  <si>
    <t xml:space="preserve">Счет №: </t>
  </si>
  <si>
    <t>аэр. Домодедово, а также любых других дополнительных расходов.</t>
  </si>
  <si>
    <t>Термины</t>
  </si>
  <si>
    <t>Информация справочная, не является учетной ценой, дается для удобства клиента.</t>
  </si>
  <si>
    <t xml:space="preserve">получения общего заказа полными коробками. </t>
  </si>
  <si>
    <t>ИТОГО:</t>
  </si>
  <si>
    <t>Всего:</t>
  </si>
  <si>
    <t>в т.ч. НДС 18%</t>
  </si>
  <si>
    <t>Заполните Анкету клиента и список замен (внизу).</t>
  </si>
  <si>
    <t>цена без доставки, руб.</t>
  </si>
  <si>
    <t>сумма, руб.</t>
  </si>
  <si>
    <t>код</t>
  </si>
  <si>
    <t>часть коробки</t>
  </si>
  <si>
    <t>Ваш заказ, шт.</t>
  </si>
  <si>
    <t>Canthigaster valentini</t>
  </si>
  <si>
    <t>Город:</t>
  </si>
  <si>
    <t>На сколько голов нужна ветсправка:</t>
  </si>
  <si>
    <t>Адрес прописки (для ветсертификата):</t>
  </si>
  <si>
    <t>транспорт</t>
  </si>
  <si>
    <t>авиа</t>
  </si>
  <si>
    <t>Полезные ссылки:</t>
  </si>
  <si>
    <t>Как сделать заказ</t>
  </si>
  <si>
    <t>Все прайсы WildFish.RU</t>
  </si>
  <si>
    <t>Прайс море Сингапур</t>
  </si>
  <si>
    <t>WildFish.RU</t>
  </si>
  <si>
    <t>голов:</t>
  </si>
  <si>
    <t>-</t>
  </si>
  <si>
    <t>расчетное</t>
  </si>
  <si>
    <t>Доставка из Индонезии, руб./кор.</t>
  </si>
  <si>
    <t>доставка из Индонезии</t>
  </si>
  <si>
    <t>ЗАМЕНЫ (не менее 50% от объема заказа):</t>
  </si>
  <si>
    <t>предварительному заказу. Указанные цены не включают расходов по транзиту рыбы из Индонезии до</t>
  </si>
  <si>
    <t>к транспортировке. Список замен должен быть не менее 50% объема заказа.</t>
  </si>
  <si>
    <r>
      <rPr>
        <b/>
        <i/>
        <sz val="10"/>
        <rFont val="Arial"/>
        <family val="2"/>
        <charset val="204"/>
      </rPr>
      <t>Ориент. цена здесь, руб.</t>
    </r>
    <r>
      <rPr>
        <sz val="10"/>
        <rFont val="Arial"/>
        <family val="2"/>
        <charset val="204"/>
      </rPr>
      <t xml:space="preserve"> - очень примерная цена гидробионта с учетом доставки из Индонезии, при условии </t>
    </r>
  </si>
  <si>
    <r>
      <rPr>
        <b/>
        <sz val="10"/>
        <rFont val="Arial"/>
        <family val="2"/>
        <charset val="204"/>
      </rPr>
      <t xml:space="preserve">Обозначение размеров в буквах: </t>
    </r>
    <r>
      <rPr>
        <sz val="10"/>
        <rFont val="Arial"/>
        <family val="2"/>
        <charset val="204"/>
      </rPr>
      <t xml:space="preserve">"-" любой, T - крошечный, SS - очень маленький, S - маленький, M - средний, </t>
    </r>
  </si>
  <si>
    <t>ML - средне-крупный, L - крупный, XL - очень крупный, JB - шоу-размер. Соответствующие размеры в сантиметрах</t>
  </si>
  <si>
    <t>могут варьироваться в зависимости от вида рыб и наличия у поставщика, не фиксируются.</t>
  </si>
  <si>
    <t>Иглобрюх Валентина</t>
  </si>
  <si>
    <t>Живые камни</t>
  </si>
  <si>
    <t>Контакты: +7(962)958-77-11, info@wildfish.ru. Московская область, г.Подольск, ул. Б.Серпуховская 43.</t>
  </si>
  <si>
    <t xml:space="preserve"> Тел.: +7(962)958-77-11</t>
  </si>
  <si>
    <t>Мы оставляем за собой право отказать в приеме заявки по любой причине.</t>
  </si>
  <si>
    <r>
      <t>Анкета клиента (</t>
    </r>
    <r>
      <rPr>
        <b/>
        <sz val="13"/>
        <color indexed="10"/>
        <rFont val="Arial Narrow"/>
        <family val="2"/>
        <charset val="204"/>
      </rPr>
      <t>заполняется клиентом</t>
    </r>
    <r>
      <rPr>
        <b/>
        <sz val="13"/>
        <rFont val="Arial Narrow"/>
        <family val="2"/>
        <charset val="204"/>
      </rPr>
      <t>)</t>
    </r>
  </si>
  <si>
    <t>Halichoeres chloropterus</t>
  </si>
  <si>
    <t>Губан зеленый</t>
  </si>
  <si>
    <t>факт.кор.</t>
  </si>
  <si>
    <t>сумма без доставки, руб.</t>
  </si>
  <si>
    <t>Для удобства клиента, справочная информация:</t>
  </si>
  <si>
    <t>цена от 1кор. с учетом доставки</t>
  </si>
  <si>
    <t>Pseudanthias squamipinnis</t>
  </si>
  <si>
    <t>Бычок оранжевополосый</t>
  </si>
  <si>
    <t>Pomacentrus bankanensis</t>
  </si>
  <si>
    <t>Chrysiptera parasema</t>
  </si>
  <si>
    <t>Хирург оранжевошипый, Носорог оранжевоиглый</t>
  </si>
  <si>
    <t>Pseudanthias pleurotaenia</t>
  </si>
  <si>
    <t>Антиас-квадрат</t>
  </si>
  <si>
    <t>коробок по приходу).</t>
  </si>
  <si>
    <t>Стоимость доставки из Индонезии в аэр.Домодедово указана за каждую коробку (за фактическое количество</t>
  </si>
  <si>
    <t>Хромис двухцветный</t>
  </si>
  <si>
    <t>Bodianus diana</t>
  </si>
  <si>
    <t>Кабанчик Дианы</t>
  </si>
  <si>
    <t>цена там,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</si>
  <si>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</si>
  <si>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пересчитывается ежедневно.</t>
  </si>
  <si>
    <t>Chrysiptera talboti</t>
  </si>
  <si>
    <t>Хризиптера Талбота</t>
  </si>
  <si>
    <t>Ангел жемчужный</t>
  </si>
  <si>
    <t>Парахейлин Карпентера</t>
  </si>
  <si>
    <t>Amblyeleotris guttata</t>
  </si>
  <si>
    <t>Synchiropus ocellatus</t>
  </si>
  <si>
    <t>True percula anemonefish</t>
  </si>
  <si>
    <t xml:space="preserve">Amphiprion percula </t>
  </si>
  <si>
    <t>Клоун перкула</t>
  </si>
  <si>
    <t>Lined chromis</t>
  </si>
  <si>
    <t>Chromis lineata</t>
  </si>
  <si>
    <t>Хромис линейный</t>
  </si>
  <si>
    <t>Bicolor chromis</t>
  </si>
  <si>
    <t>Chromis margaritifer</t>
  </si>
  <si>
    <t>Yellowtail blue damselfish</t>
  </si>
  <si>
    <t>Хризиптера желтохвостая синяя</t>
  </si>
  <si>
    <t>Talbot's damselfish</t>
  </si>
  <si>
    <t>Coral demoiselle</t>
  </si>
  <si>
    <t>Neopomacentrus nemurus</t>
  </si>
  <si>
    <t>Дамзел коралловый</t>
  </si>
  <si>
    <t>Goldbelly damselfish</t>
  </si>
  <si>
    <t>Pomacentrus auriventris</t>
  </si>
  <si>
    <t>Дамзел желтобрюхий</t>
  </si>
  <si>
    <t>Red damselfish</t>
  </si>
  <si>
    <t>Помацентрус красный</t>
  </si>
  <si>
    <t>Diana's hogfish</t>
  </si>
  <si>
    <t xml:space="preserve">Gomphosus varius </t>
  </si>
  <si>
    <t>Green wrasse</t>
  </si>
  <si>
    <t>Губан двухцветный</t>
  </si>
  <si>
    <t>Carpenter's flasher wrasse</t>
  </si>
  <si>
    <t xml:space="preserve">Paracheilinus carpenteri </t>
  </si>
  <si>
    <t>Melon butterflyfish</t>
  </si>
  <si>
    <t>Chaetodon trifasciatus</t>
  </si>
  <si>
    <t>Бабочка дынная</t>
  </si>
  <si>
    <t>M / L</t>
  </si>
  <si>
    <t>Half black angelfish</t>
  </si>
  <si>
    <t>Centropyge vroliki</t>
  </si>
  <si>
    <t>Redfin anthias</t>
  </si>
  <si>
    <t xml:space="preserve">Pseudanthias dispar </t>
  </si>
  <si>
    <t>Антиас великолепный, красноплавничный</t>
  </si>
  <si>
    <t>Huctii athias (Female)</t>
  </si>
  <si>
    <t>Pseudanthias huchtii</t>
  </si>
  <si>
    <t>Антиас-хутхи (самка)</t>
  </si>
  <si>
    <t>Huctii athias (Male)</t>
  </si>
  <si>
    <t>Антиас-хутхи (самец)</t>
  </si>
  <si>
    <t>10543A</t>
  </si>
  <si>
    <t>Lyretail anthias (Female)</t>
  </si>
  <si>
    <t>Антиас лирохвостый (самка)</t>
  </si>
  <si>
    <t>Naso tang</t>
  </si>
  <si>
    <t xml:space="preserve">Naso lituratus </t>
  </si>
  <si>
    <t>Black-saddled puffer</t>
  </si>
  <si>
    <t>Scooter blenny</t>
  </si>
  <si>
    <t>Synchiropus splendidus</t>
  </si>
  <si>
    <t>Мандаринка великолепная</t>
  </si>
  <si>
    <t>Orange spotted goby</t>
  </si>
  <si>
    <t>Бычок креветочный пятнистый</t>
  </si>
  <si>
    <t>Wheeler's prawn goby</t>
  </si>
  <si>
    <t>Amblyeleotris wheeleri</t>
  </si>
  <si>
    <t>Бычок креветочный Уиллера</t>
  </si>
  <si>
    <t>Бычок оранжевоточечный</t>
  </si>
  <si>
    <t>Green clown goby</t>
  </si>
  <si>
    <t>Gobiodon histrio</t>
  </si>
  <si>
    <t>Бычок-клоун зеленый</t>
  </si>
  <si>
    <t>Court jester goby</t>
  </si>
  <si>
    <t>Koumansetta rainfordi</t>
  </si>
  <si>
    <t>Yellow dottyback</t>
  </si>
  <si>
    <t>Pseudochromis aureus</t>
  </si>
  <si>
    <t>Псевдохромис золотой</t>
  </si>
  <si>
    <t>Clouded moray</t>
  </si>
  <si>
    <t>Echidna Nebulosa</t>
  </si>
  <si>
    <t>Мурена-ехидна</t>
  </si>
  <si>
    <t>Zebra moray</t>
  </si>
  <si>
    <t>Gymnomuraena zebra</t>
  </si>
  <si>
    <t>Гимномурена зебра</t>
  </si>
  <si>
    <t xml:space="preserve">Polkadot moray </t>
  </si>
  <si>
    <t>Gymnothorax favagineus</t>
  </si>
  <si>
    <t>Гимноторакс леопардовый, ячеистая мурена</t>
  </si>
  <si>
    <t>Yellowhead moray</t>
  </si>
  <si>
    <t>Gymnothorax fimbriatus</t>
  </si>
  <si>
    <t>Мурена черноточечная</t>
  </si>
  <si>
    <t>Blue starfish</t>
  </si>
  <si>
    <t xml:space="preserve">Linckia laevigata </t>
  </si>
  <si>
    <t>Морская звезда голубая</t>
  </si>
  <si>
    <t>Spotted linckia starfish</t>
  </si>
  <si>
    <t>Linckia multiflora</t>
  </si>
  <si>
    <t>Морская звезда пятнистая</t>
  </si>
  <si>
    <t>Green brittle starfish</t>
  </si>
  <si>
    <t>Ophiarachna incrassata</t>
  </si>
  <si>
    <t>Офиура зеленая</t>
  </si>
  <si>
    <t>Black brittle starfish</t>
  </si>
  <si>
    <t>Ophiocoma sp</t>
  </si>
  <si>
    <t>Офиокома черная</t>
  </si>
  <si>
    <t>Rock urchin</t>
  </si>
  <si>
    <t xml:space="preserve">Echinometra mathaei </t>
  </si>
  <si>
    <t>Еж двухцветный</t>
  </si>
  <si>
    <t>Entacmaea quadricolor</t>
  </si>
  <si>
    <t>Актиния пузырчатая красная</t>
  </si>
  <si>
    <t>20224A</t>
  </si>
  <si>
    <t xml:space="preserve">Entacmaea quadricolor </t>
  </si>
  <si>
    <t xml:space="preserve">Heteractis malu </t>
  </si>
  <si>
    <t>20221C</t>
  </si>
  <si>
    <t>Sebae anemone Green</t>
  </si>
  <si>
    <t>Актиния малу зеленая</t>
  </si>
  <si>
    <t xml:space="preserve">Macrodactyla doreensis </t>
  </si>
  <si>
    <t>Durban hinge-back shrimp</t>
  </si>
  <si>
    <t>Rhynchocinetes durbanensis</t>
  </si>
  <si>
    <t>Креветка-верблюд</t>
  </si>
  <si>
    <t>Курс $ ЦБ</t>
  </si>
  <si>
    <t>Цены в рублях варьируются от поставки к поставке в зависимости от курса доллара и цен поставщика.</t>
  </si>
  <si>
    <t xml:space="preserve">опубликован на нашем сайте: http://wildfish.ru/calendar. ВНИМАНИЕ! Даты поставок могут сдвигаться на срок </t>
  </si>
  <si>
    <t>от 2 недель, претензии не принимаются, дополнительные скидки не предоставляются.</t>
  </si>
  <si>
    <r>
      <rPr>
        <b/>
        <i/>
        <sz val="10"/>
        <rFont val="Arial"/>
        <family val="2"/>
        <charset val="204"/>
      </rPr>
      <t>Шт. в коробке</t>
    </r>
    <r>
      <rPr>
        <sz val="10"/>
        <rFont val="Arial"/>
        <family val="2"/>
        <charset val="204"/>
      </rPr>
      <t xml:space="preserve"> - приблизительное количество, может сильно варьироваться в зависимости от размера дикой</t>
    </r>
  </si>
  <si>
    <r>
      <t xml:space="preserve">рыбы. Указанное количество "шт. в коробке" может быть точно соблюдено только при заказе </t>
    </r>
    <r>
      <rPr>
        <u/>
        <sz val="10"/>
        <rFont val="Arial"/>
        <family val="2"/>
        <charset val="204"/>
      </rPr>
      <t>полной коробки</t>
    </r>
  </si>
  <si>
    <t>разводной рыбы (около которой есть пометка "разведение") одного вида и размера.</t>
  </si>
  <si>
    <t>В связи с этим, количество фактических коробок может отличаться от количества расчетных "коробок" паклиста.</t>
  </si>
  <si>
    <t xml:space="preserve">Если выслана более крупная рыба (без пересчета цены как для размера +1) и были использованы бОльшие </t>
  </si>
  <si>
    <t>пакеты, заполнение расчетной коробки в паклисте может быть менее 1,00, но на деле коробка заполнена целиком.</t>
  </si>
  <si>
    <t xml:space="preserve">Претензии по заполнению коробок с отклонением от 100% в любую сторону не принимаются, фактически </t>
  </si>
  <si>
    <t>пришедшее количество коробок оплачивается в полном объеме.</t>
  </si>
  <si>
    <t>Blue cleaner wrasse</t>
  </si>
  <si>
    <t>Labroides dimidiatus</t>
  </si>
  <si>
    <t>Губан-доктор, голубой губан</t>
  </si>
  <si>
    <t>Pinkspotted watchman goby</t>
  </si>
  <si>
    <t>Cryptocentrus leptocephalus</t>
  </si>
  <si>
    <t>Бычок-сторож, Бычок розовопятнистый</t>
  </si>
  <si>
    <t>Antennata lionfish</t>
  </si>
  <si>
    <t>Pterois antennata</t>
  </si>
  <si>
    <t>Крылатка антенновая</t>
  </si>
  <si>
    <t>Clown sweetlips</t>
  </si>
  <si>
    <t>Plectorhinchus chaetodonoides</t>
  </si>
  <si>
    <t>Плекторинус арлекин, сладкогуб арлекин (мальки)</t>
  </si>
  <si>
    <t>10962A</t>
  </si>
  <si>
    <t>Banded brittle starfish</t>
  </si>
  <si>
    <t>Ophiolepis superba</t>
  </si>
  <si>
    <t>Офиура щетинковая полосатая</t>
  </si>
  <si>
    <t>Транзит морских заказов по спецценам в другие регионы осуществляется сразу после получения в Москве, без</t>
  </si>
  <si>
    <t xml:space="preserve">переупаковки. </t>
  </si>
  <si>
    <t>Отправка производится только авиатранспортом и только из аэропорта Домодедово.</t>
  </si>
  <si>
    <t>Мы не несем ответственности за возможный перенос или задержку авиарейсов, такие ситуации признаются</t>
  </si>
  <si>
    <t>форс-мажором.</t>
  </si>
  <si>
    <t>ПАДЕЖ  ПО  ПРИБЫТИИ  В РЕГИОН  (DOA - Dead On Arrival)</t>
  </si>
  <si>
    <r>
      <t xml:space="preserve">1. Клиентом предоставляется </t>
    </r>
    <r>
      <rPr>
        <u/>
        <sz val="10"/>
        <rFont val="Arial"/>
        <family val="2"/>
        <charset val="204"/>
      </rPr>
      <t>фото</t>
    </r>
    <r>
      <rPr>
        <sz val="10"/>
        <rFont val="Arial"/>
        <family val="2"/>
        <charset val="204"/>
      </rPr>
      <t xml:space="preserve"> погибших гидробионтов на светлом фоне в один слой, чтобы их можно было</t>
    </r>
  </si>
  <si>
    <r>
      <t xml:space="preserve">2. Клиентом предоставляется </t>
    </r>
    <r>
      <rPr>
        <u/>
        <sz val="10"/>
        <rFont val="Arial"/>
        <family val="2"/>
        <charset val="204"/>
      </rPr>
      <t>список</t>
    </r>
    <r>
      <rPr>
        <sz val="10"/>
        <rFont val="Arial"/>
        <family val="2"/>
        <charset val="204"/>
      </rPr>
      <t xml:space="preserve"> погибших гидробионтов в формате "код - название - количество".</t>
    </r>
  </si>
  <si>
    <t xml:space="preserve">3. Фото и список должны быть получены нами на info@wildfish.ru на следующий день после поставки, в среду, </t>
  </si>
  <si>
    <t>компенсации от поставщика (срок от 1 недели после поставки) только при соблюдении условий:</t>
  </si>
  <si>
    <t>Претензии по недостаче, экстерьеру и состоянию гидробионтов не принимаются.</t>
  </si>
  <si>
    <t xml:space="preserve">Потери компенсируются по цене Индонезии (столбец "цена без учета доставки, руб." в прайсе) после получения </t>
  </si>
  <si>
    <t>компенсации от поставщика (срок от 1 недели после поставки), стоимость доставки из Индонезии не компенсируется.</t>
  </si>
  <si>
    <t>Pygoplites diacanthus</t>
  </si>
  <si>
    <t>Pseudanthias tuka</t>
  </si>
  <si>
    <t xml:space="preserve">Brushtail tang </t>
  </si>
  <si>
    <t>Zebrasoma scopas</t>
  </si>
  <si>
    <t>Хирург коричневый</t>
  </si>
  <si>
    <t>Bennett's sharpnose puffer</t>
  </si>
  <si>
    <t>Canthigaster bennetti</t>
  </si>
  <si>
    <t>Иглобрюх Беннетта</t>
  </si>
  <si>
    <t>Black cap jawfish</t>
  </si>
  <si>
    <t>Opistognathus randalli</t>
  </si>
  <si>
    <t>Бычок Рендалла</t>
  </si>
  <si>
    <t>Orangespotted sleeper goby</t>
  </si>
  <si>
    <t>Valenciennea puellaris</t>
  </si>
  <si>
    <t>White sand starfish</t>
  </si>
  <si>
    <t>Archaster typicus</t>
  </si>
  <si>
    <t>Морская звезда обычная песочная</t>
  </si>
  <si>
    <t>White brittle starfish</t>
  </si>
  <si>
    <t>Ophiarthrum pictum</t>
  </si>
  <si>
    <t>Офиура белая</t>
  </si>
  <si>
    <t>Purple Sponge Brittle Starfish</t>
  </si>
  <si>
    <t>Ophiothrix Purpurea</t>
  </si>
  <si>
    <t>Офиура пурпурная</t>
  </si>
  <si>
    <t>Chocolate chip starfish</t>
  </si>
  <si>
    <t>Protoreaster nodosus</t>
  </si>
  <si>
    <t>Морская звезда шоколадная рогатая</t>
  </si>
  <si>
    <t>Long-spine urchin</t>
  </si>
  <si>
    <t>Diadema savignyi</t>
  </si>
  <si>
    <t>Морской еж диадемовый длинноиглый</t>
  </si>
  <si>
    <t>Mespilia globulus</t>
  </si>
  <si>
    <t>10295A</t>
  </si>
  <si>
    <t>Yellowfin fairy wrasse</t>
  </si>
  <si>
    <t>Cirrhilabrus flavidorsalis</t>
  </si>
  <si>
    <t>Губан желтоплавничный</t>
  </si>
  <si>
    <t>Собачка глазчатая</t>
  </si>
  <si>
    <t>Forktail blenny</t>
  </si>
  <si>
    <t xml:space="preserve">Meiacanthus atrodorsalis </t>
  </si>
  <si>
    <t>Собачка узорчатая черноспинная, лирохвостая</t>
  </si>
  <si>
    <t>Yellow watchman goby</t>
  </si>
  <si>
    <t xml:space="preserve">Cryptocentrus cinctus </t>
  </si>
  <si>
    <t>Бычок-сторож желтый</t>
  </si>
  <si>
    <t>11004A</t>
  </si>
  <si>
    <t>Two stripe dascyllus</t>
  </si>
  <si>
    <t>Dascyllus reticulatus</t>
  </si>
  <si>
    <t>Дасциллус сетчатый</t>
  </si>
  <si>
    <t>Vlaming's unicornfish</t>
  </si>
  <si>
    <t>Naso vlamingii</t>
  </si>
  <si>
    <t>Носорог Вламинга</t>
  </si>
  <si>
    <t>Arothron nigropunctatus</t>
  </si>
  <si>
    <t>Иглобрюх черноточечный</t>
  </si>
  <si>
    <t>Bluestripe fang blenny</t>
  </si>
  <si>
    <t>Plagiotremus rhinorhynchos</t>
  </si>
  <si>
    <t>Губан-имитатор</t>
  </si>
  <si>
    <t>Corkscrew anemone</t>
  </si>
  <si>
    <t>Heteractis aurora</t>
  </si>
  <si>
    <t>Актиния ковровая короткощупальцевая</t>
  </si>
  <si>
    <t>Springer's damselfish</t>
  </si>
  <si>
    <t>Chrysiptera springeri</t>
  </si>
  <si>
    <t>Хризиптера Спрингера</t>
  </si>
  <si>
    <t>Tailspot wrasse</t>
  </si>
  <si>
    <t>Halichoeres melanurus</t>
  </si>
  <si>
    <t>Губан желтополосый</t>
  </si>
  <si>
    <t>Eight-banded butterflyfish</t>
  </si>
  <si>
    <t>Chaetodon octofasciatus</t>
  </si>
  <si>
    <t>Бабочка восьмиполосая</t>
  </si>
  <si>
    <t>Latticed butterflyfish</t>
  </si>
  <si>
    <t>Chaetodon rafflesi</t>
  </si>
  <si>
    <t>Бабочка Раффла</t>
  </si>
  <si>
    <t>Orangelined angelfish</t>
  </si>
  <si>
    <t>Centropyge eibli</t>
  </si>
  <si>
    <t>Ангел Эйбла</t>
  </si>
  <si>
    <t>10403A</t>
  </si>
  <si>
    <t>Keyhole angelfish</t>
  </si>
  <si>
    <t>Centropyge tibicen</t>
  </si>
  <si>
    <t>Ангел черный</t>
  </si>
  <si>
    <t>Whitetail pygmy angelfish</t>
  </si>
  <si>
    <t>Centropyge flavicauda</t>
  </si>
  <si>
    <t>Ангел голубой королевский, пигмей</t>
  </si>
  <si>
    <t>10521A</t>
  </si>
  <si>
    <t>Yellowback queen anthias (Female)</t>
  </si>
  <si>
    <t>Антиас фиолетовая королева (самка)</t>
  </si>
  <si>
    <t>Twinspot goby</t>
  </si>
  <si>
    <t>Signigobius biocellatus</t>
  </si>
  <si>
    <t>Бычок двухточечный</t>
  </si>
  <si>
    <t>Yellowheaded sleeper goby</t>
  </si>
  <si>
    <t xml:space="preserve">Valenciennea strigata </t>
  </si>
  <si>
    <t>Бычок желтоголовый</t>
  </si>
  <si>
    <t>Messmate pipefish</t>
  </si>
  <si>
    <t xml:space="preserve">Corythoichthys intestinalis </t>
  </si>
  <si>
    <t>Рыба-игла драконолицая</t>
  </si>
  <si>
    <t>Polkadot grouper</t>
  </si>
  <si>
    <t>Cromileptes altivelis</t>
  </si>
  <si>
    <t>Групер пантера</t>
  </si>
  <si>
    <t>Black ribbon eel</t>
  </si>
  <si>
    <t>Rhinomuraena quaesita</t>
  </si>
  <si>
    <t>Риномурена черная</t>
  </si>
  <si>
    <t>Любые претензии принимаются только при самовывозе из нашего аквакомплекса в Подольске.</t>
  </si>
  <si>
    <t>10211A</t>
  </si>
  <si>
    <t>Two tone wrasse</t>
  </si>
  <si>
    <t>Halichoeres prosopeion</t>
  </si>
  <si>
    <t>Singapore angelfish</t>
  </si>
  <si>
    <t xml:space="preserve">Chaetodontoplus mesoleucus </t>
  </si>
  <si>
    <t>Ангел сингапурский</t>
  </si>
  <si>
    <t>10611A</t>
  </si>
  <si>
    <t>Клоун оранжевый</t>
  </si>
  <si>
    <t>Whitetail dascyllus</t>
  </si>
  <si>
    <t>Dascyllus aruanus</t>
  </si>
  <si>
    <t>Дасциллус полосатый, зебра</t>
  </si>
  <si>
    <t>Blacktail dascyllus</t>
  </si>
  <si>
    <t>Dascyllus melanurus</t>
  </si>
  <si>
    <t>Дасциллус чернохвостый</t>
  </si>
  <si>
    <t>Golden damselfish</t>
  </si>
  <si>
    <t>Amblyglyphidodon aureus</t>
  </si>
  <si>
    <t>Дамзел желтый</t>
  </si>
  <si>
    <t>Juv. Dragon wrasse</t>
  </si>
  <si>
    <t>Novaculichthys taeniourus</t>
  </si>
  <si>
    <t>Губан-дракончик (мальки)</t>
  </si>
  <si>
    <t>Bodianus mesothorax</t>
  </si>
  <si>
    <t>Кабанчик двухцветный</t>
  </si>
  <si>
    <t>Checkerboard wrasse</t>
  </si>
  <si>
    <t>Halichoeres hortulanus</t>
  </si>
  <si>
    <t>Губан шахматный</t>
  </si>
  <si>
    <t xml:space="preserve">Bicolor angelfish </t>
  </si>
  <si>
    <t>Centropyge bicolor</t>
  </si>
  <si>
    <t>Ангел двухцветный</t>
  </si>
  <si>
    <t>10412A</t>
  </si>
  <si>
    <t>10431A</t>
  </si>
  <si>
    <t xml:space="preserve">Regal angelfish </t>
  </si>
  <si>
    <t>Ангел королевский</t>
  </si>
  <si>
    <t>Pomacanthus semicirculatus</t>
  </si>
  <si>
    <t>Squarespot anthias (Male)</t>
  </si>
  <si>
    <t>Yellow boxfish</t>
  </si>
  <si>
    <t xml:space="preserve">Ostracion cubicus </t>
  </si>
  <si>
    <t>Кузовок желтый</t>
  </si>
  <si>
    <t>Alligator pipefish</t>
  </si>
  <si>
    <t>Syngnathoides biaculeatus</t>
  </si>
  <si>
    <t>Рыба-игла зеленая</t>
  </si>
  <si>
    <t>Royal dottyback</t>
  </si>
  <si>
    <t xml:space="preserve">Pseudochromis paccagnellae </t>
  </si>
  <si>
    <t>Псевдохромис королевский</t>
  </si>
  <si>
    <t>Blue spotted rays</t>
  </si>
  <si>
    <t>Taeniura lymma</t>
  </si>
  <si>
    <t>Скат синепятнистый</t>
  </si>
  <si>
    <t>20101A</t>
  </si>
  <si>
    <t>Goldstripe maroon clownfish</t>
  </si>
  <si>
    <t>Premnas epigramma</t>
  </si>
  <si>
    <t>Клоун темно-бордовый, желтополосый</t>
  </si>
  <si>
    <t>Green/Blue chromis</t>
  </si>
  <si>
    <t>Chromis viridis</t>
  </si>
  <si>
    <t>Хромис зеленый</t>
  </si>
  <si>
    <t>Blackbar chromis</t>
  </si>
  <si>
    <t>Chromis retrofasciata</t>
  </si>
  <si>
    <t>Хромис чернополосый</t>
  </si>
  <si>
    <t>Ornate wrasse</t>
  </si>
  <si>
    <t>Halichoeres ornatissimus</t>
  </si>
  <si>
    <t>Губан украшенный</t>
  </si>
  <si>
    <t>Orangeback fairy wrasse</t>
  </si>
  <si>
    <t>Cirrhilabrus aurantidorsalis</t>
  </si>
  <si>
    <t>Губан оранжевоспинный</t>
  </si>
  <si>
    <t>10305A</t>
  </si>
  <si>
    <t>Blackwedged butterflyfish</t>
  </si>
  <si>
    <t>Chaetodon falcula</t>
  </si>
  <si>
    <t xml:space="preserve">Бабочка клинопятнистая (фалкула) </t>
  </si>
  <si>
    <t>Blackback butterflyfish</t>
  </si>
  <si>
    <t>Chaetodon melannotus</t>
  </si>
  <si>
    <t>Бабочка черноспинная</t>
  </si>
  <si>
    <t>Chevron butterflyfish</t>
  </si>
  <si>
    <t xml:space="preserve">Chaetodon trifascialis </t>
  </si>
  <si>
    <t>Бабочка-шеврон</t>
  </si>
  <si>
    <t xml:space="preserve">Humphead bannerfish </t>
  </si>
  <si>
    <t>Heniochus varius</t>
  </si>
  <si>
    <t>Бабочка вымпельная горбатая бурая</t>
  </si>
  <si>
    <t>10355A</t>
  </si>
  <si>
    <t>Six banded angelfish</t>
  </si>
  <si>
    <t>Pomacanthus sexstriatus</t>
  </si>
  <si>
    <t>Ангел шестиполосый</t>
  </si>
  <si>
    <t>Yellow anthias (Female)</t>
  </si>
  <si>
    <t>Powder blue tang</t>
  </si>
  <si>
    <t>Acanthurus leucosternon</t>
  </si>
  <si>
    <t>Хирург синий белогрудый</t>
  </si>
  <si>
    <t>Indian ocean sailfin tang</t>
  </si>
  <si>
    <t>Zebrasoma desjardinii</t>
  </si>
  <si>
    <t>Хирург парусный Дежардина</t>
  </si>
  <si>
    <t>10634A</t>
  </si>
  <si>
    <t>Magnificent rabbitfish</t>
  </si>
  <si>
    <t>Siganus magnificus</t>
  </si>
  <si>
    <t>Кролик великолепный, лисьемордый</t>
  </si>
  <si>
    <t>10652A</t>
  </si>
  <si>
    <t>Blacksaddle filefish</t>
  </si>
  <si>
    <t>Paraluteres prionurus</t>
  </si>
  <si>
    <t>Паралутера черноспинная</t>
  </si>
  <si>
    <t>Blue spotted puffer</t>
  </si>
  <si>
    <t>Canthigaster solandri</t>
  </si>
  <si>
    <t>Иглобрюх точечный</t>
  </si>
  <si>
    <t>10831C</t>
  </si>
  <si>
    <t>Synchiropus splendidus var.</t>
  </si>
  <si>
    <t>Мандаринка великолепная сине-зеленая</t>
  </si>
  <si>
    <t>Spotted mandarinfish</t>
  </si>
  <si>
    <t>Synchiropus picturatus</t>
  </si>
  <si>
    <t>Мандаринка зеленая пятнистая</t>
  </si>
  <si>
    <t>Volitan lionfish</t>
  </si>
  <si>
    <t>Pterois volitans</t>
  </si>
  <si>
    <t>Крылатка полосатая</t>
  </si>
  <si>
    <t>20163A</t>
  </si>
  <si>
    <t xml:space="preserve">Red tuxedo urchin </t>
  </si>
  <si>
    <t>Еж меспилия ("арбузик") красный</t>
  </si>
  <si>
    <t>Shingle urchin</t>
  </si>
  <si>
    <t>Colobocentrotus atratus</t>
  </si>
  <si>
    <t>Еж панцирный</t>
  </si>
  <si>
    <t>Magnificent anemone</t>
  </si>
  <si>
    <t>Radianthus magnifica</t>
  </si>
  <si>
    <t>Актиния роскошная</t>
  </si>
  <si>
    <t>Учитывая плавающий график поставок из Индонезии, просим Вас оплачивать заказ только после нашего</t>
  </si>
  <si>
    <t>отдельного оповещения, что поставка состоится в указанный срок.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</si>
  <si>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чем за 12 дней до заявленного срока поставки.</t>
    </r>
  </si>
  <si>
    <t xml:space="preserve">Ваш заказ должен быть сформирован и отправлен нам (запросите подтверждение) не позднее, чем за 12 дней </t>
  </si>
  <si>
    <t>Half blue damselfish</t>
  </si>
  <si>
    <t>Chrysiptera hemicyanea</t>
  </si>
  <si>
    <t>Хризиптера голубая желтобрюхая</t>
  </si>
  <si>
    <t>Blue flasher wrasse</t>
  </si>
  <si>
    <t>Paracheilinus cyaneus</t>
  </si>
  <si>
    <t>Парахейлин голубоспинный</t>
  </si>
  <si>
    <t>Redheaded fairy wrasse</t>
  </si>
  <si>
    <t xml:space="preserve">Cirrhilabrus solorensis </t>
  </si>
  <si>
    <t>Губан красноголовый</t>
  </si>
  <si>
    <t>Yellowspotted wrasse</t>
  </si>
  <si>
    <t>Macropharyngodon negrosensis</t>
  </si>
  <si>
    <t>Губан желтоточечный</t>
  </si>
  <si>
    <t>Lubbock's fairy wrasse</t>
  </si>
  <si>
    <t>Cirrhilabrus lubbocki</t>
  </si>
  <si>
    <t>Губан огненный Луббока</t>
  </si>
  <si>
    <t>Red striped cardinalfish</t>
  </si>
  <si>
    <t>Apogon margaritophorus</t>
  </si>
  <si>
    <t>Кардинал (апогон) краснополосый</t>
  </si>
  <si>
    <t>Bangai cardinalfish</t>
  </si>
  <si>
    <t>Pterapogon kauderni</t>
  </si>
  <si>
    <t>Кардинал (апогон) тюлевый (рискованная позиция)</t>
  </si>
  <si>
    <t>10652B</t>
  </si>
  <si>
    <t>Lawnmower blenny</t>
  </si>
  <si>
    <t>Salarias fasciatus</t>
  </si>
  <si>
    <t>Саларий бриллиантовый</t>
  </si>
  <si>
    <t>10831A</t>
  </si>
  <si>
    <t>Pseudochromis cerasina</t>
  </si>
  <si>
    <t>Blackspot cleaner wrasse</t>
  </si>
  <si>
    <t>Labroides pectoralis</t>
  </si>
  <si>
    <t>Губан-доктор ложный голубой</t>
  </si>
  <si>
    <t>Triangular butterflyfish</t>
  </si>
  <si>
    <t>Chaetodon baronessa</t>
  </si>
  <si>
    <t>Бабочка-баронесса, восточная треугольная бабочка</t>
  </si>
  <si>
    <t>White-spotted puffer</t>
  </si>
  <si>
    <t>Arothron hispidus</t>
  </si>
  <si>
    <t>Иглобрюх белопятнистый</t>
  </si>
  <si>
    <t>L.T. Anemone Common</t>
  </si>
  <si>
    <t>Актиния краснотелая</t>
  </si>
  <si>
    <t>Bulb/Rose anemone - Red</t>
  </si>
  <si>
    <t>Fire anemonefish</t>
  </si>
  <si>
    <t>Amphiprion ephippium</t>
  </si>
  <si>
    <t>Клоун огненный</t>
  </si>
  <si>
    <t>10107A</t>
  </si>
  <si>
    <t>Saddleback anemonefish</t>
  </si>
  <si>
    <t>Amphiprion polymnus</t>
  </si>
  <si>
    <t>Клоун седлоспинный</t>
  </si>
  <si>
    <t>Maroon clownfish</t>
  </si>
  <si>
    <t>Premnas biaculeatus</t>
  </si>
  <si>
    <t>Клоун темно-бордовый</t>
  </si>
  <si>
    <t xml:space="preserve">Chrysiptera cyanea </t>
  </si>
  <si>
    <t>Allen's damselfish</t>
  </si>
  <si>
    <t xml:space="preserve">Pomacentrus alleni </t>
  </si>
  <si>
    <t>Помацентрус Аллена</t>
  </si>
  <si>
    <t>Lemon damselfish</t>
  </si>
  <si>
    <t>Pomacentrus moluccensis</t>
  </si>
  <si>
    <t>Помацентрус молуккский, дамзел лимон</t>
  </si>
  <si>
    <t>Sergeant major</t>
  </si>
  <si>
    <t>Abudefduf saxatilis</t>
  </si>
  <si>
    <t>Абудефдуф обыкновенный</t>
  </si>
  <si>
    <t xml:space="preserve">Bodianus mesothorax </t>
  </si>
  <si>
    <t>Кабанчик двухцветный (малек)</t>
  </si>
  <si>
    <t>Leopard wrasse</t>
  </si>
  <si>
    <t>Macropharyngodon meleagris</t>
  </si>
  <si>
    <t>Губан леопардовый</t>
  </si>
  <si>
    <t>Bicolor cleaner wrasse</t>
  </si>
  <si>
    <t>Labroides bicolor</t>
  </si>
  <si>
    <t>Naoko's fairy wrasse (Male)</t>
  </si>
  <si>
    <t>Cirrhilabrus Naokoae</t>
  </si>
  <si>
    <t>Губан наоко (самцы)</t>
  </si>
  <si>
    <t>10295B</t>
  </si>
  <si>
    <t>Whipfin fairy wrasse</t>
  </si>
  <si>
    <t>Cirrhilabrus filamentosus</t>
  </si>
  <si>
    <t>Губан нитеперый</t>
  </si>
  <si>
    <t>10309A</t>
  </si>
  <si>
    <t>Scrawled butterflyfish</t>
  </si>
  <si>
    <t>Chaetodon meyeri</t>
  </si>
  <si>
    <t>Бабочка Майера</t>
  </si>
  <si>
    <t>Vagabond butterflyfish</t>
  </si>
  <si>
    <t xml:space="preserve">Chaetodon vagabundus </t>
  </si>
  <si>
    <t>Бабочка-бродяга, бабочка окаймленная</t>
  </si>
  <si>
    <t>Indian vagabond butterflyfish</t>
  </si>
  <si>
    <t>Chaetodon decussatus</t>
  </si>
  <si>
    <t>Бабочка черноплавничная</t>
  </si>
  <si>
    <t>Blue ringed angelfish</t>
  </si>
  <si>
    <t>Pomacanthus annularis</t>
  </si>
  <si>
    <t>Ангел королевский синий</t>
  </si>
  <si>
    <t>Emperor angelfish</t>
  </si>
  <si>
    <t xml:space="preserve">Pomacanthus imperator </t>
  </si>
  <si>
    <t>Ангел императорский</t>
  </si>
  <si>
    <t>Blue girdled angelfish</t>
  </si>
  <si>
    <t>Pomacanthus navarchus</t>
  </si>
  <si>
    <t>Ангел Наварры неоновый</t>
  </si>
  <si>
    <t>Threadfin cardinalfish</t>
  </si>
  <si>
    <t>Apogon leptacanthus</t>
  </si>
  <si>
    <t>Апогон синеглазый (нитеперый)</t>
  </si>
  <si>
    <t>Juv. Indian ocean mimic surgeonfish</t>
  </si>
  <si>
    <t>Acanthurus tritis</t>
  </si>
  <si>
    <t>Хирург мимик индоокеанический</t>
  </si>
  <si>
    <t>Blonde naso tang</t>
  </si>
  <si>
    <t>Носорог оранжевоиглый элегантный</t>
  </si>
  <si>
    <t>10625B</t>
  </si>
  <si>
    <t>Naso elegans</t>
  </si>
  <si>
    <t>Lieutenant tang</t>
  </si>
  <si>
    <t>Acanthurus tennenti</t>
  </si>
  <si>
    <t>Хирург Теннета</t>
  </si>
  <si>
    <t>Blackheaded filefish</t>
  </si>
  <si>
    <t>Pervagor melanocephalus</t>
  </si>
  <si>
    <t>Единорог черноголовый</t>
  </si>
  <si>
    <t>Scissortail dartfish</t>
  </si>
  <si>
    <t xml:space="preserve">Ptereleotris evides </t>
  </si>
  <si>
    <t>Бычок вилохвостый</t>
  </si>
  <si>
    <t>Purple dartfish</t>
  </si>
  <si>
    <t>Nemateleotris decora</t>
  </si>
  <si>
    <t>Бычок огненный фиолетовый</t>
  </si>
  <si>
    <t>Redstripe tilefish</t>
  </si>
  <si>
    <t xml:space="preserve">Hoplolatilus marcosi </t>
  </si>
  <si>
    <t>Хоплолатилус краснополосый</t>
  </si>
  <si>
    <t>Blue-head tilefish</t>
  </si>
  <si>
    <t>Hoplolatilus starcki</t>
  </si>
  <si>
    <t>Сказочник Старка, синий</t>
  </si>
  <si>
    <t>Pinkbar goby</t>
  </si>
  <si>
    <t>Amblyeleotris aurora</t>
  </si>
  <si>
    <t>Бычок розовополосый</t>
  </si>
  <si>
    <t>Tailbar lionfish</t>
  </si>
  <si>
    <t>Pterois radiata</t>
  </si>
  <si>
    <t>Крылатка голоплавничная</t>
  </si>
  <si>
    <t>10918A</t>
  </si>
  <si>
    <t>Red elongated dottyback</t>
  </si>
  <si>
    <t>Pseudochromis elongatus</t>
  </si>
  <si>
    <t>Псевдохромис элонгатус</t>
  </si>
  <si>
    <t>10994A</t>
  </si>
  <si>
    <t xml:space="preserve">Black tuxedo urchin </t>
  </si>
  <si>
    <t>Еж меспилия ("арбузик") черный</t>
  </si>
  <si>
    <t>Bulb/Rose anemone - Brown</t>
  </si>
  <si>
    <t>Актиния пузырчатая коричневая</t>
  </si>
  <si>
    <t>20225A</t>
  </si>
  <si>
    <t>Bulb/Rose anemone - Green Purple tip</t>
  </si>
  <si>
    <t>Актиния пузырчатая зеленая пурпурнощупальцевая</t>
  </si>
  <si>
    <t>Bulb/Rose anemone - Metallic Green</t>
  </si>
  <si>
    <t>Актиния пузырчатая оранжевощупальцевая</t>
  </si>
  <si>
    <t>поделиться опытом предыдущих поставок. Претензии по экстерьеру не принимаются.</t>
  </si>
  <si>
    <t>Оплата (физлицо или юрлицо):</t>
  </si>
  <si>
    <t>Skunk anemonefish</t>
  </si>
  <si>
    <t>Amphiprion akallopisos</t>
  </si>
  <si>
    <t>Yellowtail anemonefish</t>
  </si>
  <si>
    <t xml:space="preserve">Amphiprion clarkii </t>
  </si>
  <si>
    <t>Клоун Кларка</t>
  </si>
  <si>
    <t>10102A</t>
  </si>
  <si>
    <t>Amphiprion clarkii</t>
  </si>
  <si>
    <t>10102B</t>
  </si>
  <si>
    <t>10108A</t>
  </si>
  <si>
    <t>Sebae anemonefish</t>
  </si>
  <si>
    <t>Amphiprion sebae</t>
  </si>
  <si>
    <t>Клоун африканский, бело-коричневый</t>
  </si>
  <si>
    <t>Хризиптера голубая, самки</t>
  </si>
  <si>
    <t>Roland's demoiselle</t>
  </si>
  <si>
    <t>Chrysiptera rollandi</t>
  </si>
  <si>
    <t>Хризиптера Роланда</t>
  </si>
  <si>
    <t>King demoiselle</t>
  </si>
  <si>
    <t>Chrysiptera rex</t>
  </si>
  <si>
    <t>Хризиптера королевская</t>
  </si>
  <si>
    <t>Green/blue bird wrasse (Male)</t>
  </si>
  <si>
    <t>Губан-бекас (самцы)</t>
  </si>
  <si>
    <t>Yellow wrasse</t>
  </si>
  <si>
    <t>Halichoeres chrysus</t>
  </si>
  <si>
    <t>Губан желтый</t>
  </si>
  <si>
    <t>Blunthead wrasse</t>
  </si>
  <si>
    <t>Thalassoma amblycephalum</t>
  </si>
  <si>
    <t>Талассома круглоголовая</t>
  </si>
  <si>
    <t>Губан шестиполосый</t>
  </si>
  <si>
    <t>Cirrhilabrus cyanopleura</t>
  </si>
  <si>
    <t>10203A</t>
  </si>
  <si>
    <t>Bicolor parrotfish</t>
  </si>
  <si>
    <t xml:space="preserve">Cetoscarus bicolor </t>
  </si>
  <si>
    <t>Попугай двухцветный</t>
  </si>
  <si>
    <t>Falco's hawkfish</t>
  </si>
  <si>
    <t>Cirrhitichthys falco</t>
  </si>
  <si>
    <t>Кудрепер-сокол</t>
  </si>
  <si>
    <t>Lined butterflyfish</t>
  </si>
  <si>
    <t xml:space="preserve">Chaetodon lineolatus </t>
  </si>
  <si>
    <t>Бабочка полосатая</t>
  </si>
  <si>
    <t>Sunburst butterflyfish</t>
  </si>
  <si>
    <t>Chaetodon kleini</t>
  </si>
  <si>
    <t>Бабочка Клейна</t>
  </si>
  <si>
    <t>Speckled butterflyfish</t>
  </si>
  <si>
    <t>Chaetodon citrinellus</t>
  </si>
  <si>
    <t>Бабочка лимонная</t>
  </si>
  <si>
    <t>Ovalspot butterflyfish</t>
  </si>
  <si>
    <t>Chaetodon speculum</t>
  </si>
  <si>
    <t>Бабочка-зеркало</t>
  </si>
  <si>
    <t>Long nosed butterflyfish</t>
  </si>
  <si>
    <t>Forcipiger flavissimus</t>
  </si>
  <si>
    <t>Бабочка-пинцет желтая</t>
  </si>
  <si>
    <t>10351A</t>
  </si>
  <si>
    <t>Long-fin bannerfish</t>
  </si>
  <si>
    <t xml:space="preserve">Heniochus acuminatus </t>
  </si>
  <si>
    <t>Бабочка вымпельная черно-белая</t>
  </si>
  <si>
    <t>Moorish idol</t>
  </si>
  <si>
    <t xml:space="preserve">Zanclus cornutus </t>
  </si>
  <si>
    <t>Мавританский идол</t>
  </si>
  <si>
    <t>10401A</t>
  </si>
  <si>
    <t>Midnight angelfish</t>
  </si>
  <si>
    <t xml:space="preserve">Centropyge nox </t>
  </si>
  <si>
    <t>Ангел полуночный</t>
  </si>
  <si>
    <t>Black velvet angelfish</t>
  </si>
  <si>
    <t>Chaetodontoplus melanosoma</t>
  </si>
  <si>
    <t>Ангел черный вельветовый</t>
  </si>
  <si>
    <t>Koran angelfish</t>
  </si>
  <si>
    <t>Ангел кольцовый синий</t>
  </si>
  <si>
    <t>10425B</t>
  </si>
  <si>
    <t>Pomacanthus xanthometopon</t>
  </si>
  <si>
    <t xml:space="preserve">Blueface angelfish </t>
  </si>
  <si>
    <t>Ангел синеголовый</t>
  </si>
  <si>
    <t>Ochrestriped cardinalfish</t>
  </si>
  <si>
    <t>Apogon compressus</t>
  </si>
  <si>
    <t>Кардинал (апогон) полосатый</t>
  </si>
  <si>
    <t>Lyretail anthias (Male)</t>
  </si>
  <si>
    <t>Антиас лирохвостый (самец)</t>
  </si>
  <si>
    <t>Clown tang</t>
  </si>
  <si>
    <t>Acanthurus lineatus</t>
  </si>
  <si>
    <t>Хирург полосатый (пижамный хирург, хирург-клоун)</t>
  </si>
  <si>
    <t>10603B</t>
  </si>
  <si>
    <t>Purple powder blue tang</t>
  </si>
  <si>
    <t xml:space="preserve">Acanthurus cf leucosternon </t>
  </si>
  <si>
    <t>Хирург синий/пурпурный</t>
  </si>
  <si>
    <t>Lopez's unicornfish</t>
  </si>
  <si>
    <t>Naso Lopezi</t>
  </si>
  <si>
    <t>Единорог Лопеза</t>
  </si>
  <si>
    <t xml:space="preserve">Blue tang </t>
  </si>
  <si>
    <t>Paracanthurus hepatus</t>
  </si>
  <si>
    <t>Хирург голубой</t>
  </si>
  <si>
    <t>Fowler's surgeonfish</t>
  </si>
  <si>
    <t>Acanthurus fowleri</t>
  </si>
  <si>
    <t>Хирург Фаулера</t>
  </si>
  <si>
    <t>10635A</t>
  </si>
  <si>
    <t>Orange lined triggerfish</t>
  </si>
  <si>
    <t>Balistapus undulatus</t>
  </si>
  <si>
    <t>Спинорог зеленый оранжевополосый</t>
  </si>
  <si>
    <t>Black belly triggerfish</t>
  </si>
  <si>
    <t>Rhinecanthus verrucosus</t>
  </si>
  <si>
    <t>Спинорог Пикассо чернобрюхий</t>
  </si>
  <si>
    <t>Matted filefish</t>
  </si>
  <si>
    <t>Acreichthys tomentosus</t>
  </si>
  <si>
    <t>Акреихт щетинохвостый</t>
  </si>
  <si>
    <t>Long-spine porcupinefish</t>
  </si>
  <si>
    <t>Diodon holocanthus</t>
  </si>
  <si>
    <t>Рыба-еж длинноиглый</t>
  </si>
  <si>
    <t>Map puffer</t>
  </si>
  <si>
    <t>Arothron mappa</t>
  </si>
  <si>
    <t>Аротрон расписной</t>
  </si>
  <si>
    <t>Ostracion meleagris</t>
  </si>
  <si>
    <t>Кузовок пятнистый черный (самки)</t>
  </si>
  <si>
    <t>Blackray shrimp goby</t>
  </si>
  <si>
    <t xml:space="preserve">Stonogobiops nematodes </t>
  </si>
  <si>
    <t>Собачка-копьеносец зебровая</t>
  </si>
  <si>
    <t>Purple tilefish</t>
  </si>
  <si>
    <t xml:space="preserve">Hoplolatilus purpureus </t>
  </si>
  <si>
    <t>Хоплолатилус фиолетовый</t>
  </si>
  <si>
    <t>Flashing (chameleon) tilefish</t>
  </si>
  <si>
    <t>Hoplolatilus chlupatyi</t>
  </si>
  <si>
    <t>Сказочник-хамелеон</t>
  </si>
  <si>
    <t>Banded pipefish</t>
  </si>
  <si>
    <t xml:space="preserve">Doryrhamphus dactyliophorus </t>
  </si>
  <si>
    <t>Дудочка-зебра краснохвостая</t>
  </si>
  <si>
    <t>Twinspot lionfish</t>
  </si>
  <si>
    <t>Dendrochirus biocellatus</t>
  </si>
  <si>
    <t>Крылатка глазчатая</t>
  </si>
  <si>
    <t>Zebra lionfish</t>
  </si>
  <si>
    <t xml:space="preserve">Dendrochirus zebra </t>
  </si>
  <si>
    <t>Крылатка-зебра (карликовая львиная скорпена)</t>
  </si>
  <si>
    <t>Cherry dotted dottyback (Male)</t>
  </si>
  <si>
    <t>Псевдохромис вишневопятнистый (самцы)</t>
  </si>
  <si>
    <t>10965A</t>
  </si>
  <si>
    <t>10981A</t>
  </si>
  <si>
    <t>Pinnate batfish</t>
  </si>
  <si>
    <t>Platax pinnatus</t>
  </si>
  <si>
    <t>Летучая мышь длинноплавничная</t>
  </si>
  <si>
    <t>Blue ring octopus</t>
  </si>
  <si>
    <t xml:space="preserve">Hapalochlaena lunulata </t>
  </si>
  <si>
    <t>Осьминог синекольчатый</t>
  </si>
  <si>
    <t>Slate pencil urchin</t>
  </si>
  <si>
    <t>Heterocentrotus mammillatus</t>
  </si>
  <si>
    <t>Еж грифельный</t>
  </si>
  <si>
    <t>20223A</t>
  </si>
  <si>
    <t>L.T. Anemone Green</t>
  </si>
  <si>
    <t>Актиния краснотелая зеленая</t>
  </si>
  <si>
    <t>20223B</t>
  </si>
  <si>
    <t>L.T. Anemone Metalic Green</t>
  </si>
  <si>
    <t>Актиния краснотелая зеленый металлик</t>
  </si>
  <si>
    <t>Fire shrimp</t>
  </si>
  <si>
    <t xml:space="preserve">Lysmata debelius </t>
  </si>
  <si>
    <t>Креветка огненная (алая)</t>
  </si>
  <si>
    <t>Kuekenthali's cleaner shrimp</t>
  </si>
  <si>
    <t>Lysmata kuekenthali</t>
  </si>
  <si>
    <t>Креветка-доктор Кукенталя</t>
  </si>
  <si>
    <t>Anemone shrimp</t>
  </si>
  <si>
    <t xml:space="preserve">Periclimenes brevicarpalis </t>
  </si>
  <si>
    <t>Креветка анемоновая</t>
  </si>
  <si>
    <t>10103A</t>
  </si>
  <si>
    <t>10103B</t>
  </si>
  <si>
    <t>Clown anemonefish</t>
  </si>
  <si>
    <t>Amphiprion ocellaris</t>
  </si>
  <si>
    <t>Клоун, анемоновая рыбка</t>
  </si>
  <si>
    <t>10105A</t>
  </si>
  <si>
    <t>10105B</t>
  </si>
  <si>
    <t>10106B</t>
  </si>
  <si>
    <t>10107B</t>
  </si>
  <si>
    <t>10110A</t>
  </si>
  <si>
    <t>Yellow tail blue devil (male)</t>
  </si>
  <si>
    <t>Хризиптера голубая, самцы</t>
  </si>
  <si>
    <t>10121A</t>
  </si>
  <si>
    <t>Yellow tail blue devil (female)</t>
  </si>
  <si>
    <t>Blue devil (Java Island)</t>
  </si>
  <si>
    <t>Хризиптера голубая (Ява)</t>
  </si>
  <si>
    <t>Neon velvet damselfish</t>
  </si>
  <si>
    <t>Neoglyphidodon oxyodon</t>
  </si>
  <si>
    <t>Дамзел неоновый вельвет</t>
  </si>
  <si>
    <t>Dick's damselfish</t>
  </si>
  <si>
    <t>Plectroglyphidodon dickii</t>
  </si>
  <si>
    <t>Дамзел Дика</t>
  </si>
  <si>
    <t>Jewel damselfish</t>
  </si>
  <si>
    <t>Plectroglyphidodon lacrymatus</t>
  </si>
  <si>
    <t>Дамзел самоцвет</t>
  </si>
  <si>
    <t>Bowtie damselfish</t>
  </si>
  <si>
    <t xml:space="preserve">Neoglyphidodon melas </t>
  </si>
  <si>
    <t>Дамзел черный синеплавничный, зулусская ласточка</t>
  </si>
  <si>
    <t>Cross's damselfish</t>
  </si>
  <si>
    <t>Neoglyphidodon crossi</t>
  </si>
  <si>
    <t>Дамзел оранжевый синеполосый</t>
  </si>
  <si>
    <t>Black and gold chromis</t>
  </si>
  <si>
    <t>Paraglyphidodon nigroris</t>
  </si>
  <si>
    <t>Дамзел черно-золотой</t>
  </si>
  <si>
    <t>Multispine damselfish</t>
  </si>
  <si>
    <t xml:space="preserve">Neoglyphidodon polyacanthus </t>
  </si>
  <si>
    <t>Неоглифидодон многолучевой</t>
  </si>
  <si>
    <t>Caerulean damselfish</t>
  </si>
  <si>
    <t>Pomacentrus caerulus</t>
  </si>
  <si>
    <t>Помацентрус лазурный</t>
  </si>
  <si>
    <t>Yellow tail tamarin wrasse</t>
  </si>
  <si>
    <t>Anampses meleagrides</t>
  </si>
  <si>
    <t>Губан желтохвостый</t>
  </si>
  <si>
    <t>10201A</t>
  </si>
  <si>
    <t>Blue spotted wrasse</t>
  </si>
  <si>
    <t>Anampses caeruleopunctatus</t>
  </si>
  <si>
    <t>Губан синеточечный</t>
  </si>
  <si>
    <t>Lined wrasse</t>
  </si>
  <si>
    <t>Anampses lineatus</t>
  </si>
  <si>
    <t>Губан разлинованный</t>
  </si>
  <si>
    <t xml:space="preserve">Blackbelt Hogfish </t>
  </si>
  <si>
    <t>10211B</t>
  </si>
  <si>
    <t>Juv. Axilspot hogfish</t>
  </si>
  <si>
    <t xml:space="preserve">Bodianus axillaris </t>
  </si>
  <si>
    <t>Кабанчик чернопятнистый</t>
  </si>
  <si>
    <t xml:space="preserve">Juv. Blackbelt Hogfish </t>
  </si>
  <si>
    <t>Filamented flasher wrasse</t>
  </si>
  <si>
    <t xml:space="preserve">Paracheilinus filamentosus </t>
  </si>
  <si>
    <t>Парахейлин краснополосый нитеперый</t>
  </si>
  <si>
    <t>Red coris</t>
  </si>
  <si>
    <t xml:space="preserve">Coris gaimard </t>
  </si>
  <si>
    <t>Губан-клоун красный</t>
  </si>
  <si>
    <t>Yellowtail coris</t>
  </si>
  <si>
    <t>Coris gaimard</t>
  </si>
  <si>
    <t>Губан-клоун желтохвостый</t>
  </si>
  <si>
    <t>Yellowtail tubelip</t>
  </si>
  <si>
    <t>Diproctacanthus xanthurus</t>
  </si>
  <si>
    <t>Губан-доктор желтохвостый</t>
  </si>
  <si>
    <t>Red-spot wrasse</t>
  </si>
  <si>
    <t>Pseudocoris yamashiroi</t>
  </si>
  <si>
    <t>Губан краснопятнистый</t>
  </si>
  <si>
    <t>Red-lined wrasse</t>
  </si>
  <si>
    <t>Halichoeres biocellatus</t>
  </si>
  <si>
    <t>Губан краснополосый</t>
  </si>
  <si>
    <t>Axilspot wrasse</t>
  </si>
  <si>
    <t>Halichoeres podostigma</t>
  </si>
  <si>
    <t>Тамарин пятнистогрудый</t>
  </si>
  <si>
    <t>Dusky wrasse</t>
  </si>
  <si>
    <t>Halichoeres marginatus</t>
  </si>
  <si>
    <t>Тамарин окаймленный</t>
  </si>
  <si>
    <t>Nebulous wrasse</t>
  </si>
  <si>
    <t>Halichoeres nebulosus</t>
  </si>
  <si>
    <t>Тамарин узорчатый</t>
  </si>
  <si>
    <t>Barred thicklip wrasse</t>
  </si>
  <si>
    <t xml:space="preserve">Hemigymnus fasciatus </t>
  </si>
  <si>
    <t>Губан полосатый толстогубый</t>
  </si>
  <si>
    <t>Red breast wrasse</t>
  </si>
  <si>
    <t>Cheilinus fasciatus</t>
  </si>
  <si>
    <t>Хейлин красногрудый</t>
  </si>
  <si>
    <t>10254A</t>
  </si>
  <si>
    <t>Four-Spot Wrasse Adult</t>
  </si>
  <si>
    <t>Halichoeres trispilus</t>
  </si>
  <si>
    <t>Губан четырехточечный</t>
  </si>
  <si>
    <t>Moon wrasse</t>
  </si>
  <si>
    <t>Thalassoma lunare</t>
  </si>
  <si>
    <t>Талассома лунная</t>
  </si>
  <si>
    <t>Jansen's wrasse</t>
  </si>
  <si>
    <t>Thalassoma jansenii</t>
  </si>
  <si>
    <t>Талассома Янсена</t>
  </si>
  <si>
    <t>False Leopard wrasse</t>
  </si>
  <si>
    <t>Macropharyngodon orantus</t>
  </si>
  <si>
    <t>Kaleidos wrasse</t>
  </si>
  <si>
    <t>Pseudojuloides kaleidos</t>
  </si>
  <si>
    <t>Губан калеидос</t>
  </si>
  <si>
    <t xml:space="preserve">Sixlined wrasses </t>
  </si>
  <si>
    <t xml:space="preserve">Pseudocheilinus hexataenia </t>
  </si>
  <si>
    <t>Pastel ringwrasse</t>
  </si>
  <si>
    <t xml:space="preserve">Hologymnosus doliatus </t>
  </si>
  <si>
    <t>Exquisite fairy wrasse</t>
  </si>
  <si>
    <t>Cirrhilabrus exquisitus</t>
  </si>
  <si>
    <t>Губан изысканный</t>
  </si>
  <si>
    <t>Cirrhilabrus adornatus</t>
  </si>
  <si>
    <t>Губан красноплавничный</t>
  </si>
  <si>
    <t>Longbarbel goatfish</t>
  </si>
  <si>
    <t>Parupeneus macronemus</t>
  </si>
  <si>
    <t>Барабуля длинноусая</t>
  </si>
  <si>
    <t>Arc-eye hawkfish</t>
  </si>
  <si>
    <t>Paracirrhites arcatus</t>
  </si>
  <si>
    <t>Рыба-ястреб большеглазый</t>
  </si>
  <si>
    <t>Forster's hawkfish</t>
  </si>
  <si>
    <t xml:space="preserve">Paracirrhites forsteri </t>
  </si>
  <si>
    <t>Ястреб Форстера</t>
  </si>
  <si>
    <t>Longnose hawkfish</t>
  </si>
  <si>
    <t xml:space="preserve">Oxycirrhites typus </t>
  </si>
  <si>
    <t>Рыба-ястреб носатый</t>
  </si>
  <si>
    <t>10313A</t>
  </si>
  <si>
    <t>10315A</t>
  </si>
  <si>
    <t>Panda butterflyfish</t>
  </si>
  <si>
    <t>Chaetodon adiergastos</t>
  </si>
  <si>
    <t>Бабочка филиппинская</t>
  </si>
  <si>
    <t>Black pyramid butterflyfish</t>
  </si>
  <si>
    <t>Hemitaurichthys zoster</t>
  </si>
  <si>
    <t>Бабочка бриллиантовая бело-коричневая</t>
  </si>
  <si>
    <t>10354B</t>
  </si>
  <si>
    <t xml:space="preserve">Singular bannerfish </t>
  </si>
  <si>
    <t>Heniochus singularius</t>
  </si>
  <si>
    <t>Бабочка вымпельная сингулярис (филиппинская оранжевохвостая)</t>
  </si>
  <si>
    <t>Coral beauty angelfish</t>
  </si>
  <si>
    <t>Centropyge bispinosa</t>
  </si>
  <si>
    <t>Ангел карликовый двухколючковый</t>
  </si>
  <si>
    <t>10421C</t>
  </si>
  <si>
    <t>Jumbo</t>
  </si>
  <si>
    <t>10423A</t>
  </si>
  <si>
    <t>10424A</t>
  </si>
  <si>
    <t>10429A</t>
  </si>
  <si>
    <t xml:space="preserve">Pygoplites diacanthus </t>
  </si>
  <si>
    <t>10431S</t>
  </si>
  <si>
    <t>10433S</t>
  </si>
  <si>
    <t>Sub adult Koran angelfish</t>
  </si>
  <si>
    <t>Ангел кольцовый синий (подросток)</t>
  </si>
  <si>
    <t>10435A</t>
  </si>
  <si>
    <t xml:space="preserve">Indian regal angelfish </t>
  </si>
  <si>
    <t>Ангел королевский индийский</t>
  </si>
  <si>
    <t>10435B</t>
  </si>
  <si>
    <t>10462A</t>
  </si>
  <si>
    <t>Multibarred angelfish</t>
  </si>
  <si>
    <t>Paracentropyge multifasciata</t>
  </si>
  <si>
    <t>Ангел многополосый</t>
  </si>
  <si>
    <t>Coral cardinalfish</t>
  </si>
  <si>
    <t>Sphaeramia nematoptera</t>
  </si>
  <si>
    <t>Кардинал апогон желтый</t>
  </si>
  <si>
    <t>Purple queen anthias (Male)</t>
  </si>
  <si>
    <t>Антиас фиолетовая королева (самец)</t>
  </si>
  <si>
    <t>Sea goldie (Male)</t>
  </si>
  <si>
    <t>Антиас лирохвостый</t>
  </si>
  <si>
    <t>10526A</t>
  </si>
  <si>
    <t>Blue eyes anthias (Female)</t>
  </si>
  <si>
    <t>Антиас голубоглазый (самка)</t>
  </si>
  <si>
    <t>10535A</t>
  </si>
  <si>
    <t>Twospot anthias (Female)</t>
  </si>
  <si>
    <t>Pseudanthias bimaculatus</t>
  </si>
  <si>
    <t>Антиас двупятнистый</t>
  </si>
  <si>
    <t>Magenta slender anthias</t>
  </si>
  <si>
    <t>Luzonichthys waitei</t>
  </si>
  <si>
    <t>Антиас маджента</t>
  </si>
  <si>
    <t>10602A</t>
  </si>
  <si>
    <t>10603A</t>
  </si>
  <si>
    <t>Chocolate tang</t>
  </si>
  <si>
    <t xml:space="preserve">Acanthurus pyroferus </t>
  </si>
  <si>
    <t>Хирург шоколадный</t>
  </si>
  <si>
    <t>Convict surgeonfish</t>
  </si>
  <si>
    <t xml:space="preserve">Acanthurus triostegus </t>
  </si>
  <si>
    <t>Хирург осужденный</t>
  </si>
  <si>
    <t>10610A</t>
  </si>
  <si>
    <t>Bluespine unicornfish</t>
  </si>
  <si>
    <t xml:space="preserve">Naso unicornis </t>
  </si>
  <si>
    <t>Носорог однорогий, носач настоящий</t>
  </si>
  <si>
    <t>10615A</t>
  </si>
  <si>
    <t>10615B</t>
  </si>
  <si>
    <t>10620A</t>
  </si>
  <si>
    <t>Eye-spot surgeonfish</t>
  </si>
  <si>
    <t>Acanthurus bariene</t>
  </si>
  <si>
    <t>Хирург Бариена, черноточечный</t>
  </si>
  <si>
    <t xml:space="preserve">Naso elegans </t>
  </si>
  <si>
    <t>10625A</t>
  </si>
  <si>
    <t>10628A</t>
  </si>
  <si>
    <t>Tomini surgeonfish</t>
  </si>
  <si>
    <t>Ctenochaetus tominiensis</t>
  </si>
  <si>
    <t>Хирург Томини</t>
  </si>
  <si>
    <t>10629A</t>
  </si>
  <si>
    <t>10630A</t>
  </si>
  <si>
    <t>10641A</t>
  </si>
  <si>
    <t>Two-spot bristletooth</t>
  </si>
  <si>
    <t>Ctenochaetus binotatus</t>
  </si>
  <si>
    <t>Хирург двупятнистый</t>
  </si>
  <si>
    <t>Lined bristletooth</t>
  </si>
  <si>
    <t xml:space="preserve">Ctenochaetus striatus </t>
  </si>
  <si>
    <t>Хирург полосатый</t>
  </si>
  <si>
    <t>10701C</t>
  </si>
  <si>
    <t xml:space="preserve">Clown triggerfish </t>
  </si>
  <si>
    <t>Balistoides conspicillum</t>
  </si>
  <si>
    <t>Спинорог-клоун</t>
  </si>
  <si>
    <t>10702A</t>
  </si>
  <si>
    <t>Redtooth triggerfish</t>
  </si>
  <si>
    <t xml:space="preserve">Odonus niger </t>
  </si>
  <si>
    <t>Спинорог черный краснозубый</t>
  </si>
  <si>
    <t>Indian triggerfish</t>
  </si>
  <si>
    <t>Melichthys indicus</t>
  </si>
  <si>
    <t>Спинорог-мелихт индийский</t>
  </si>
  <si>
    <t>10714B</t>
  </si>
  <si>
    <t>Yellow-margin triggerfish</t>
  </si>
  <si>
    <t>Pseudobalistes flavimarginatus</t>
  </si>
  <si>
    <t>Спинорог-псевдобалист желтолицый</t>
  </si>
  <si>
    <t>S / M</t>
  </si>
  <si>
    <t>10722A</t>
  </si>
  <si>
    <t>Halfmoon triggerfish</t>
  </si>
  <si>
    <t>Sufflamen Chrysopterus</t>
  </si>
  <si>
    <t>Спинорог полулунный</t>
  </si>
  <si>
    <t>Milk spotted puffer</t>
  </si>
  <si>
    <t>Chelonodon patoca</t>
  </si>
  <si>
    <t>Иглобрюх молочнопятнистый</t>
  </si>
  <si>
    <t>10745A</t>
  </si>
  <si>
    <t>10746B</t>
  </si>
  <si>
    <t>Black-blotched Porcupinefish</t>
  </si>
  <si>
    <t>Diodon liturosus</t>
  </si>
  <si>
    <t>Рыба-еж короткоиглый</t>
  </si>
  <si>
    <t>Immaculate puffer</t>
  </si>
  <si>
    <t>Arothron immaculatus</t>
  </si>
  <si>
    <t>Аротрон одноцветный желтоглазый</t>
  </si>
  <si>
    <t>10761A</t>
  </si>
  <si>
    <t>Blackspotted puffer</t>
  </si>
  <si>
    <t>10761C</t>
  </si>
  <si>
    <t>Yellowbelly Blackspotted puffer</t>
  </si>
  <si>
    <t>Иглобрюх черноточечный желтобрюхий</t>
  </si>
  <si>
    <t>10764A</t>
  </si>
  <si>
    <t>Stripped puffer</t>
  </si>
  <si>
    <t>Arothron manilensis</t>
  </si>
  <si>
    <t>Аротрон полосатый</t>
  </si>
  <si>
    <t>10752B</t>
  </si>
  <si>
    <t>Spotted boxfish (female)</t>
  </si>
  <si>
    <t>Bicolor blenny</t>
  </si>
  <si>
    <t xml:space="preserve">Ecsenius bicolor </t>
  </si>
  <si>
    <t>Собачка двухцветная</t>
  </si>
  <si>
    <t>Black blenny</t>
  </si>
  <si>
    <t>Cirripectes variolosus</t>
  </si>
  <si>
    <t>Собачка черная</t>
  </si>
  <si>
    <t>Striped blenny</t>
  </si>
  <si>
    <t>Meiacanthus grammistes</t>
  </si>
  <si>
    <t>Собачка желтополосая</t>
  </si>
  <si>
    <t>Red mandarinfish - Green Fin</t>
  </si>
  <si>
    <t>10831B</t>
  </si>
  <si>
    <t>Red mandarinfish - Blue Fin</t>
  </si>
  <si>
    <t>10833A</t>
  </si>
  <si>
    <t>Red scooter blenny</t>
  </si>
  <si>
    <t>Synchiropus stellatus</t>
  </si>
  <si>
    <t>Мандаринка звездчатая</t>
  </si>
  <si>
    <t>Yellowtail blenny</t>
  </si>
  <si>
    <t>Enchelyurus flavipes</t>
  </si>
  <si>
    <t>Собачка желтохвостая</t>
  </si>
  <si>
    <t>Seram Blenny</t>
  </si>
  <si>
    <t>Salarias ceramensis</t>
  </si>
  <si>
    <t>Саларий серамский</t>
  </si>
  <si>
    <t>Yellow clown goby</t>
  </si>
  <si>
    <t xml:space="preserve">Gobiodon okinawae </t>
  </si>
  <si>
    <t>Бычок-клоун желтый</t>
  </si>
  <si>
    <t>10826A</t>
  </si>
  <si>
    <t>Bullseye jawfish</t>
  </si>
  <si>
    <t>Opistognathus scops</t>
  </si>
  <si>
    <t>Опистогнат глазчатый</t>
  </si>
  <si>
    <t>Stripped sleeper goby</t>
  </si>
  <si>
    <t>Valenciennea longipinnis</t>
  </si>
  <si>
    <t>Бычок-валансьенн длинноплавничный</t>
  </si>
  <si>
    <t>Black clown goby</t>
  </si>
  <si>
    <t>Gobiodon strangulatus</t>
  </si>
  <si>
    <t>Бычок-клоун черный</t>
  </si>
  <si>
    <t>Eschmeyer's scorpionfish (Pink/Purple)</t>
  </si>
  <si>
    <t>Rhinopias eschmeyeri</t>
  </si>
  <si>
    <t>Рыба-скорпион Эшмейера розовый/пурпурный</t>
  </si>
  <si>
    <t>10927B</t>
  </si>
  <si>
    <t>Weedy scorpionfish (Red)</t>
  </si>
  <si>
    <t>Rhinopias Frondosa</t>
  </si>
  <si>
    <t>Ринопиас красный</t>
  </si>
  <si>
    <t>Lyretail dottyback (Female)</t>
  </si>
  <si>
    <t>Pseudochromis steenei</t>
  </si>
  <si>
    <t>Псевдохромис лирохвостый (самки)</t>
  </si>
  <si>
    <t>Splendid dottyback</t>
  </si>
  <si>
    <t>Pseudochromis splendens</t>
  </si>
  <si>
    <t>Псевдохромис роскошный</t>
  </si>
  <si>
    <t>Double stripped dottyback</t>
  </si>
  <si>
    <t>Pseudochromis bitaeniatus</t>
  </si>
  <si>
    <t>Псевдохромис двухполосый</t>
  </si>
  <si>
    <t>Marine betta</t>
  </si>
  <si>
    <t>Calloplesiops altivelis</t>
  </si>
  <si>
    <t>Морской петушок</t>
  </si>
  <si>
    <t>Golden trevally</t>
  </si>
  <si>
    <t xml:space="preserve">Gnathanodon speciosus </t>
  </si>
  <si>
    <t>Каранг золотой</t>
  </si>
  <si>
    <t>Yellow line snapper</t>
  </si>
  <si>
    <t>Pentapodus nemurus</t>
  </si>
  <si>
    <t>Пентапод желтополосый</t>
  </si>
  <si>
    <t>Sargassum frogfish</t>
  </si>
  <si>
    <t>Histrio histrio</t>
  </si>
  <si>
    <t>Удильщик саргассовый, морской клоун</t>
  </si>
  <si>
    <t>Teira batfish</t>
  </si>
  <si>
    <t>Platax teira</t>
  </si>
  <si>
    <t>Платакс круглолицый, длинноплавничный</t>
  </si>
  <si>
    <t>10982A</t>
  </si>
  <si>
    <t>Orbiculate batfish</t>
  </si>
  <si>
    <t xml:space="preserve">Platax orbicularis </t>
  </si>
  <si>
    <t>Платакс голубой</t>
  </si>
  <si>
    <t>10983A</t>
  </si>
  <si>
    <t>Urchin clingfish</t>
  </si>
  <si>
    <t>Diademichthys lineatus</t>
  </si>
  <si>
    <t>Ежовая уточка</t>
  </si>
  <si>
    <t>Red soldierfish</t>
  </si>
  <si>
    <t>Myripristis Sp.</t>
  </si>
  <si>
    <t>Рыба-белка, мириприст ленточный</t>
  </si>
  <si>
    <t>Crown Squirrelfish</t>
  </si>
  <si>
    <t>Sargocentron diadema</t>
  </si>
  <si>
    <t>Белка диадема</t>
  </si>
  <si>
    <t>Silverspot squirrelfish</t>
  </si>
  <si>
    <t>Sargocentron caudimaculatum</t>
  </si>
  <si>
    <t>Белка серебропятнистая</t>
  </si>
  <si>
    <t>Violet Squirrelfish</t>
  </si>
  <si>
    <t>Sargocentron violaceum</t>
  </si>
  <si>
    <t>Белка фиолетовая</t>
  </si>
  <si>
    <t>Arrowhead soapfish</t>
  </si>
  <si>
    <t>Belonoperca chabanaudi</t>
  </si>
  <si>
    <t>Белоноперка</t>
  </si>
  <si>
    <t>Peacock flounder</t>
  </si>
  <si>
    <t>Bothus lunatus</t>
  </si>
  <si>
    <t>Ботус павлиний</t>
  </si>
  <si>
    <t>Longtail seamoth</t>
  </si>
  <si>
    <t>Pegasus volitans</t>
  </si>
  <si>
    <t>Пегас длиннохвостый</t>
  </si>
  <si>
    <t>Blue ribbon eel</t>
  </si>
  <si>
    <t xml:space="preserve">Rhinomuraena quaesita </t>
  </si>
  <si>
    <t>Риномурена синяя</t>
  </si>
  <si>
    <t>10995A</t>
  </si>
  <si>
    <t xml:space="preserve">Peppered moray </t>
  </si>
  <si>
    <t>Siderea picta</t>
  </si>
  <si>
    <t>Мурена расписная</t>
  </si>
  <si>
    <t>Tiger reef eel</t>
  </si>
  <si>
    <t xml:space="preserve">Scuticaria tigrina </t>
  </si>
  <si>
    <t>Угорь тигровый острохвостый</t>
  </si>
  <si>
    <t xml:space="preserve">White eyed moray </t>
  </si>
  <si>
    <t>Siderea prosopeion</t>
  </si>
  <si>
    <t>Мурена белоглазая</t>
  </si>
  <si>
    <t>Richarson's moray eel</t>
  </si>
  <si>
    <t>Gymnothorax richardsonii</t>
  </si>
  <si>
    <t>Гимноторакс сетчатый</t>
  </si>
  <si>
    <t>Broadbanded moray eel</t>
  </si>
  <si>
    <t>Channomuraena vittata</t>
  </si>
  <si>
    <t>Мурена полосатая</t>
  </si>
  <si>
    <t xml:space="preserve">S / M </t>
  </si>
  <si>
    <t>L / XL</t>
  </si>
  <si>
    <t>Marble starfish</t>
  </si>
  <si>
    <t>Fromia monilis</t>
  </si>
  <si>
    <t>Морская звезда жемчужная, ожерелье</t>
  </si>
  <si>
    <t>Indian starfish</t>
  </si>
  <si>
    <t>Fromia indica</t>
  </si>
  <si>
    <t>Звезда индийская красная</t>
  </si>
  <si>
    <t>Colored sea urchin</t>
  </si>
  <si>
    <t>Tripneustes gratilla</t>
  </si>
  <si>
    <t>Еж цветной</t>
  </si>
  <si>
    <t>20208A</t>
  </si>
  <si>
    <t>Pizza anemone - Green</t>
  </si>
  <si>
    <t>Cryptodendrum adhaesivum</t>
  </si>
  <si>
    <t>Актиния пицца зеленая</t>
  </si>
  <si>
    <t>20222A</t>
  </si>
  <si>
    <t>Magnificent anemone Green</t>
  </si>
  <si>
    <t>Актиния роскошная зеленая</t>
  </si>
  <si>
    <t>Bulb/Rose anemone - Green</t>
  </si>
  <si>
    <t>Актиния пузырчатая зеленая</t>
  </si>
  <si>
    <t>20251A</t>
  </si>
  <si>
    <t>Brown/Black cerianthus</t>
  </si>
  <si>
    <t xml:space="preserve">Cerianthus membranaceus </t>
  </si>
  <si>
    <t>Цериантус черный/бурый</t>
  </si>
  <si>
    <t>Painted rock lobster</t>
  </si>
  <si>
    <t>Panulirus versicolor</t>
  </si>
  <si>
    <t>Лобстер (омар, лангуст) расписной</t>
  </si>
  <si>
    <t xml:space="preserve">Peacock mantis shrimp </t>
  </si>
  <si>
    <t>Odontodactylus var.</t>
  </si>
  <si>
    <t>Креветка-богомол павлиновая</t>
  </si>
  <si>
    <t>Bumble bee shrimp</t>
  </si>
  <si>
    <t>Gnathophyllum americanum</t>
  </si>
  <si>
    <t>Креветка-пчела</t>
  </si>
  <si>
    <t>Red-black anemonefish</t>
  </si>
  <si>
    <t>Amphiprion melanopus</t>
  </si>
  <si>
    <t>Клоун черный</t>
  </si>
  <si>
    <t>10104A</t>
  </si>
  <si>
    <t>10104B</t>
  </si>
  <si>
    <t>10106A</t>
  </si>
  <si>
    <t>10107C</t>
  </si>
  <si>
    <t>Yellowbelly Saddleback anemonefish</t>
  </si>
  <si>
    <t>Клоун седлоспинный желтобрюхий</t>
  </si>
  <si>
    <t>10108B</t>
  </si>
  <si>
    <t>10108C</t>
  </si>
  <si>
    <t>(Pair) Maroon clownfish</t>
  </si>
  <si>
    <t xml:space="preserve">Premnas biaculeatus </t>
  </si>
  <si>
    <t>Клоун темно-бордовый (пары)</t>
  </si>
  <si>
    <t>Pinkskunk anemonefish</t>
  </si>
  <si>
    <t>Amphiprion perideraion</t>
  </si>
  <si>
    <t>Клоун розовый</t>
  </si>
  <si>
    <t>10110B</t>
  </si>
  <si>
    <t>Tomato anemonefish</t>
  </si>
  <si>
    <t>Amphiprion frenatus</t>
  </si>
  <si>
    <t>Клоун томатный, френатус</t>
  </si>
  <si>
    <t>Orange percula anemonefish</t>
  </si>
  <si>
    <t>Клоун перкула оранжевый</t>
  </si>
  <si>
    <t>10114A</t>
  </si>
  <si>
    <t>10114B</t>
  </si>
  <si>
    <t>Whitebonnet anemonefish</t>
  </si>
  <si>
    <t>Amphiprion leucokranos</t>
  </si>
  <si>
    <t>Клоун белая шапочка</t>
  </si>
  <si>
    <t>FULL BLACK percula clownfish</t>
  </si>
  <si>
    <t>Клоун перкула черный</t>
  </si>
  <si>
    <t>10118A</t>
  </si>
  <si>
    <t>10118B</t>
  </si>
  <si>
    <t>Orange anemonefish</t>
  </si>
  <si>
    <t>Amphiprion sandaracinos</t>
  </si>
  <si>
    <t xml:space="preserve">Blue stripe anemonefish </t>
  </si>
  <si>
    <t>Amphiprion chrysopterus</t>
  </si>
  <si>
    <t>Клоун синеполосый</t>
  </si>
  <si>
    <t>Blueribbon damselfish</t>
  </si>
  <si>
    <t>Chrysiptera brownriggi</t>
  </si>
  <si>
    <t>Blueback damselfish</t>
  </si>
  <si>
    <t>Pomacentrus simsiang</t>
  </si>
  <si>
    <t>Дамзел синеспиный</t>
  </si>
  <si>
    <t>Three spot damselfish</t>
  </si>
  <si>
    <t>Dascyllus trimaculatus</t>
  </si>
  <si>
    <t>Дасциллус трехпятнистый, домино</t>
  </si>
  <si>
    <t>Yellowtail demoiselle</t>
  </si>
  <si>
    <t>Neopomacentrs azysron</t>
  </si>
  <si>
    <t>Дамзел желтохвостый</t>
  </si>
  <si>
    <t>Silver damselfish</t>
  </si>
  <si>
    <t>Neopomacentrus anabatoides</t>
  </si>
  <si>
    <t>Дамзел серебряный</t>
  </si>
  <si>
    <t>Blue damselfish</t>
  </si>
  <si>
    <t>Pomacentrus coelestis</t>
  </si>
  <si>
    <t>Помацентрус синий</t>
  </si>
  <si>
    <t>Batuna damselfish</t>
  </si>
  <si>
    <t>Amblyglyphidodon batunai</t>
  </si>
  <si>
    <t>Blue and yellow damselfish</t>
  </si>
  <si>
    <t>Chrysiptera arnazae</t>
  </si>
  <si>
    <t>Staghorn damselfish</t>
  </si>
  <si>
    <t>Amblyglyphidodon curacao</t>
  </si>
  <si>
    <t>Дамзел Кюрасао</t>
  </si>
  <si>
    <t>Black-vent damselfish</t>
  </si>
  <si>
    <t>Dischistodus melanotus</t>
  </si>
  <si>
    <t>Дамзел черноспинный</t>
  </si>
  <si>
    <t>White damselfish</t>
  </si>
  <si>
    <t>Dischistodus perspicillatus</t>
  </si>
  <si>
    <t>Дамзел белый</t>
  </si>
  <si>
    <t>Black-banded damselfish</t>
  </si>
  <si>
    <t>Amblypomacentrus breviceps</t>
  </si>
  <si>
    <t>Дамзел чернополосый</t>
  </si>
  <si>
    <t>10201B</t>
  </si>
  <si>
    <t>10202A</t>
  </si>
  <si>
    <t>Dragon wrasse</t>
  </si>
  <si>
    <t>Губан-дракончик</t>
  </si>
  <si>
    <t>10202B</t>
  </si>
  <si>
    <t>Blue razor fish</t>
  </si>
  <si>
    <t>Xyrichtys pavo</t>
  </si>
  <si>
    <t>Twinspot hogfish</t>
  </si>
  <si>
    <t>Bodianus bimaculatus</t>
  </si>
  <si>
    <t>Кабанчик двухточечный</t>
  </si>
  <si>
    <t>Crescent-Tail Hogfish</t>
  </si>
  <si>
    <t>Bodianus sepiacaudus</t>
  </si>
  <si>
    <t>Кабанчик краснолинейный</t>
  </si>
  <si>
    <t>Lyretail hogfish</t>
  </si>
  <si>
    <t>Bodianus anthioides</t>
  </si>
  <si>
    <t>Кабанчик лирохвостый</t>
  </si>
  <si>
    <t>10210A</t>
  </si>
  <si>
    <t>10211C</t>
  </si>
  <si>
    <t>Axilspot hogfish</t>
  </si>
  <si>
    <t>Tarry Hogfish</t>
  </si>
  <si>
    <t>Bodianus bilunulatus</t>
  </si>
  <si>
    <t>Кабанчик седлоспинный</t>
  </si>
  <si>
    <t>Red parrot fairy wrasse</t>
  </si>
  <si>
    <t>Cirrhilabrus rubripinnis</t>
  </si>
  <si>
    <t>Clown coris</t>
  </si>
  <si>
    <t>Coris aygula</t>
  </si>
  <si>
    <t>Корис-клоун</t>
  </si>
  <si>
    <t>10221A</t>
  </si>
  <si>
    <t>Allen's tubelip</t>
  </si>
  <si>
    <t>Labropsis alleni</t>
  </si>
  <si>
    <t>Губан Аллена</t>
  </si>
  <si>
    <t>Tono's fairy wrasse</t>
  </si>
  <si>
    <t>Cirrhilabrus tonozukai</t>
  </si>
  <si>
    <t>Губан тоно</t>
  </si>
  <si>
    <t>Brown bird wrasse (Female)</t>
  </si>
  <si>
    <t>Губан-бекас (самки)</t>
  </si>
  <si>
    <t>White spotted wrasse</t>
  </si>
  <si>
    <t>Anampses melanurus</t>
  </si>
  <si>
    <t>Губан белоточечный</t>
  </si>
  <si>
    <t>Sling-Jaw wrasse Yellow</t>
  </si>
  <si>
    <t>Epibulus insidiator</t>
  </si>
  <si>
    <t>Губан большеротый</t>
  </si>
  <si>
    <t>10236A</t>
  </si>
  <si>
    <t>Juv. Sling-Jaw wrasse</t>
  </si>
  <si>
    <t>Губан большеротый (малек)</t>
  </si>
  <si>
    <t>Juv. Chiseltooth wrasse</t>
  </si>
  <si>
    <t>Pseudodax moluccanus</t>
  </si>
  <si>
    <t>Псевдодакс (малек)</t>
  </si>
  <si>
    <t>Orange band wrasse</t>
  </si>
  <si>
    <t>Stethojulis bandanensis</t>
  </si>
  <si>
    <t>Губан оранжевополосый</t>
  </si>
  <si>
    <t>Juv. Blackedge thicklip wrasse</t>
  </si>
  <si>
    <t xml:space="preserve">Hemigymnus melapterus </t>
  </si>
  <si>
    <t>Губан черноперый толстогубый (мальки)</t>
  </si>
  <si>
    <t>Red headed wrasse (Male)</t>
  </si>
  <si>
    <t>Halichoeres rubricephalus</t>
  </si>
  <si>
    <t>Губан краснолицый (самцы)</t>
  </si>
  <si>
    <t>10253A</t>
  </si>
  <si>
    <t>Red headed wrasse (Female)</t>
  </si>
  <si>
    <t>Губан краснолицый (самки)</t>
  </si>
  <si>
    <t>10254B</t>
  </si>
  <si>
    <t>Brown strip wrasse</t>
  </si>
  <si>
    <t>Halichoeres bicolor</t>
  </si>
  <si>
    <t>Earmuff Wrasse</t>
  </si>
  <si>
    <t xml:space="preserve">Halichoeres melasmapomus </t>
  </si>
  <si>
    <t>Juv. Onelined wrasse</t>
  </si>
  <si>
    <t>Labrichthys Unilineatus</t>
  </si>
  <si>
    <t>Губан однолинейный (малек)</t>
  </si>
  <si>
    <t>10264A</t>
  </si>
  <si>
    <t>Onelined wrasse</t>
  </si>
  <si>
    <t>Губан однолинейный</t>
  </si>
  <si>
    <t>White banded possum wrasse</t>
  </si>
  <si>
    <t>Wetmorella albofasciata</t>
  </si>
  <si>
    <t>Губан белополосый</t>
  </si>
  <si>
    <t>Yellow banded possum wrasse</t>
  </si>
  <si>
    <t>Wetmorella nigropinnata</t>
  </si>
  <si>
    <t>Губан остроносый</t>
  </si>
  <si>
    <t>Pinkstreaked wrasse</t>
  </si>
  <si>
    <t>Pseudocheilinops ataenia</t>
  </si>
  <si>
    <t>Blueside fairy wrasse</t>
  </si>
  <si>
    <t>Cirrhilabrus lyukyuensis</t>
  </si>
  <si>
    <t>Губан синебокий</t>
  </si>
  <si>
    <t>10286A</t>
  </si>
  <si>
    <t>Naoko's fairy wrasse (Female)</t>
  </si>
  <si>
    <t>Губан наоко (самки)</t>
  </si>
  <si>
    <t>Pulauweh fairy wrasse</t>
  </si>
  <si>
    <t>Cirrhilabrus joanallenae</t>
  </si>
  <si>
    <t>Red-Margined fairy wrasse</t>
  </si>
  <si>
    <t>Cirrhilabrus rubrimarginatus</t>
  </si>
  <si>
    <t>Губан розовоплавничный</t>
  </si>
  <si>
    <t>Peliciers wrasse</t>
  </si>
  <si>
    <t>Halichoeres pelicieri</t>
  </si>
  <si>
    <t>Губан Пелицера</t>
  </si>
  <si>
    <t>Secretive wrasse</t>
  </si>
  <si>
    <t xml:space="preserve">Pseudocheilinus evanidus </t>
  </si>
  <si>
    <t>Губан исчезающий</t>
  </si>
  <si>
    <t>Red tail tamarin wrasse</t>
  </si>
  <si>
    <t xml:space="preserve">Anampses chrysocephalus </t>
  </si>
  <si>
    <t>Губан краснохвостый</t>
  </si>
  <si>
    <t>10297A</t>
  </si>
  <si>
    <t>10297B</t>
  </si>
  <si>
    <t>10203B</t>
  </si>
  <si>
    <t>Green blotched parrotfish</t>
  </si>
  <si>
    <t>Scarus quoyi</t>
  </si>
  <si>
    <t>Попугай зеленопятнистый</t>
  </si>
  <si>
    <t>Dusky parrotfish</t>
  </si>
  <si>
    <t>Scarus niger</t>
  </si>
  <si>
    <t>Попугай черный</t>
  </si>
  <si>
    <t>Yellowsaddle goatfish</t>
  </si>
  <si>
    <t xml:space="preserve">Parupeneus cyclostomus </t>
  </si>
  <si>
    <t>Барабуля золотая</t>
  </si>
  <si>
    <t>Freckled Goatfish</t>
  </si>
  <si>
    <t>Upeneus tragula</t>
  </si>
  <si>
    <t>Султанка чернополосая</t>
  </si>
  <si>
    <t>Lyretail hawkfish</t>
  </si>
  <si>
    <t>Cyprinocirrhites polyactis</t>
  </si>
  <si>
    <t>Рыба-ястреб лирохвостый</t>
  </si>
  <si>
    <t>Spotted hawkfish</t>
  </si>
  <si>
    <t>Cirrhitichthys oxycephalus</t>
  </si>
  <si>
    <t>Рыба-ястреб точечный</t>
  </si>
  <si>
    <t>Threadfin butterflyfish</t>
  </si>
  <si>
    <t xml:space="preserve">Chaetodon auriga </t>
  </si>
  <si>
    <t>Бабочка нитеплавничная, аурига</t>
  </si>
  <si>
    <t>10301A</t>
  </si>
  <si>
    <t>10301B</t>
  </si>
  <si>
    <t>Red-tailed butterflyfish</t>
  </si>
  <si>
    <t>Chaetodon collare</t>
  </si>
  <si>
    <t>Бабочка краснохвостая</t>
  </si>
  <si>
    <t>10303A</t>
  </si>
  <si>
    <t>10303B</t>
  </si>
  <si>
    <t>Saddleback butterflyfish</t>
  </si>
  <si>
    <t xml:space="preserve">Chaetodon ephippium </t>
  </si>
  <si>
    <t>Бабочка седловидная</t>
  </si>
  <si>
    <t>10304A</t>
  </si>
  <si>
    <t>10304B</t>
  </si>
  <si>
    <t>10305B</t>
  </si>
  <si>
    <t>Racoon butterflyfish</t>
  </si>
  <si>
    <t xml:space="preserve">Chaetodon lunula </t>
  </si>
  <si>
    <t>Бабочка-енот</t>
  </si>
  <si>
    <t>10307A</t>
  </si>
  <si>
    <t>10307B</t>
  </si>
  <si>
    <t>10308A</t>
  </si>
  <si>
    <t>10308B</t>
  </si>
  <si>
    <t>10309B</t>
  </si>
  <si>
    <t>10310A</t>
  </si>
  <si>
    <t>Golden eight-banded butterflyfish</t>
  </si>
  <si>
    <t>Бабочка восьмиполосая золотая</t>
  </si>
  <si>
    <t>Ornate butterflyfish</t>
  </si>
  <si>
    <t xml:space="preserve">Chaetodon ornatissimus </t>
  </si>
  <si>
    <t>Бабочка разукрашенная</t>
  </si>
  <si>
    <t>10311A</t>
  </si>
  <si>
    <t>10311B</t>
  </si>
  <si>
    <t>10313B</t>
  </si>
  <si>
    <t>Dotted butterflyfish</t>
  </si>
  <si>
    <t>Chaetodon semeion</t>
  </si>
  <si>
    <t>Бабочка точечная</t>
  </si>
  <si>
    <t>10314A</t>
  </si>
  <si>
    <t>10314B</t>
  </si>
  <si>
    <t>10315B</t>
  </si>
  <si>
    <t>Teardrop butterflyfish</t>
  </si>
  <si>
    <t xml:space="preserve">Chaetodon unimaculatus </t>
  </si>
  <si>
    <t>Бабочка однопятнистая, китайский павлиний глаз</t>
  </si>
  <si>
    <t>Spotband butterflyfish</t>
  </si>
  <si>
    <t>Chaetodon punctatofasciatus</t>
  </si>
  <si>
    <t>Бабочка пятнисто-полосатая</t>
  </si>
  <si>
    <t>10319A</t>
  </si>
  <si>
    <t>10319B</t>
  </si>
  <si>
    <t>Copperband butterflyfish</t>
  </si>
  <si>
    <t xml:space="preserve">Chelmon rostratus </t>
  </si>
  <si>
    <t>Бабочка длинная, бабочка-пинцет</t>
  </si>
  <si>
    <t>10321A</t>
  </si>
  <si>
    <t>10321B</t>
  </si>
  <si>
    <t>Bluelashed butterflyfish</t>
  </si>
  <si>
    <t>Chaetodon bennetti</t>
  </si>
  <si>
    <t>Бабочка Беннетта</t>
  </si>
  <si>
    <t>10322A</t>
  </si>
  <si>
    <t>10322B</t>
  </si>
  <si>
    <t>Peppered butterflyfish</t>
  </si>
  <si>
    <t>Chaetodon guttatissimus</t>
  </si>
  <si>
    <t>Бабочка перечная</t>
  </si>
  <si>
    <t>Burgess butterflyfish</t>
  </si>
  <si>
    <t>Chaetodon burgessi</t>
  </si>
  <si>
    <t>Бабочка Бургесса</t>
  </si>
  <si>
    <t>Yellowhead butterflyfish</t>
  </si>
  <si>
    <t>Chaetodon xanthocephalus</t>
  </si>
  <si>
    <t>Бабочка желтоголовая</t>
  </si>
  <si>
    <t>Gunther's butterflyfish</t>
  </si>
  <si>
    <t>Chaetodon guentheri</t>
  </si>
  <si>
    <t>Бабочка Гюнтера</t>
  </si>
  <si>
    <t>10327A</t>
  </si>
  <si>
    <t>10327B</t>
  </si>
  <si>
    <t>Yellow-dotted butterflyfish</t>
  </si>
  <si>
    <t>Chaetodon selene</t>
  </si>
  <si>
    <t>Бабочка лунная</t>
  </si>
  <si>
    <t>Pyramid butterflyfish</t>
  </si>
  <si>
    <t>Hemitaurichthys polylepis</t>
  </si>
  <si>
    <t>Бабочка осторожная, пирамидальная</t>
  </si>
  <si>
    <t>Ocellate butterflyfish</t>
  </si>
  <si>
    <t>Parachaetodon ocellatus</t>
  </si>
  <si>
    <t>Бабочка глазчатая</t>
  </si>
  <si>
    <t>Double-saddle butterflyfish</t>
  </si>
  <si>
    <t>Chaetodon ulietensis</t>
  </si>
  <si>
    <t>Бабочка двупятнистая, клинопятнистая</t>
  </si>
  <si>
    <t>10344A</t>
  </si>
  <si>
    <t>10344B</t>
  </si>
  <si>
    <t>Seychelles butterflyfish</t>
  </si>
  <si>
    <t>Chaetodon madagascariensis</t>
  </si>
  <si>
    <t>Бабочка сейшельская</t>
  </si>
  <si>
    <t>Pearlscale butterflyfish</t>
  </si>
  <si>
    <t>Chaetodon xanthurus</t>
  </si>
  <si>
    <t>Бабочка жемчужная</t>
  </si>
  <si>
    <t>10351B</t>
  </si>
  <si>
    <t>Threeband pennantfish</t>
  </si>
  <si>
    <t>Heniochus chrysostomus</t>
  </si>
  <si>
    <t>Бабочка вымпельная трехленточная</t>
  </si>
  <si>
    <t>10354A</t>
  </si>
  <si>
    <t>Golden angelfish</t>
  </si>
  <si>
    <t xml:space="preserve">Centropyge aurantia </t>
  </si>
  <si>
    <t>Ангел золотой</t>
  </si>
  <si>
    <t>Lemonpeel angelfish</t>
  </si>
  <si>
    <t>Centropyge flavissima</t>
  </si>
  <si>
    <t>Ангел лимонный</t>
  </si>
  <si>
    <t>Juv. Black velvet angelfish</t>
  </si>
  <si>
    <t>Bluefin angelfish</t>
  </si>
  <si>
    <t>Centropyge multispinis</t>
  </si>
  <si>
    <t>Orangelined angelfish, Strong colour</t>
  </si>
  <si>
    <t>Centropyge eibli (Indian ocean)</t>
  </si>
  <si>
    <t>Ангел Эйбла (Индийский океан)</t>
  </si>
  <si>
    <t>10421A</t>
  </si>
  <si>
    <t>10421B</t>
  </si>
  <si>
    <t>XL</t>
  </si>
  <si>
    <t>10421S</t>
  </si>
  <si>
    <t>Sub adult Blue ringed angelfish</t>
  </si>
  <si>
    <t>Ангел королевский синий (подросток)</t>
  </si>
  <si>
    <t>Juv. Blue ringed angelfish</t>
  </si>
  <si>
    <t>Ангел королевский синий (малек)</t>
  </si>
  <si>
    <t>10423B</t>
  </si>
  <si>
    <t>10423C</t>
  </si>
  <si>
    <t>10424B</t>
  </si>
  <si>
    <t>10424C</t>
  </si>
  <si>
    <t>10425A</t>
  </si>
  <si>
    <t>10425C</t>
  </si>
  <si>
    <t>Juv. Blue girdled angelfish</t>
  </si>
  <si>
    <t>Ангел Наварры неоновый (малек)</t>
  </si>
  <si>
    <t>10426S</t>
  </si>
  <si>
    <t>Sub adult Blue girdled angelfish</t>
  </si>
  <si>
    <t>Ангел Наварры неоновый (подросток)</t>
  </si>
  <si>
    <t>Juv. Six banded angelfish</t>
  </si>
  <si>
    <t>Ангел шестиполосый (малек)</t>
  </si>
  <si>
    <t>Sub adult Blueface angelfish</t>
  </si>
  <si>
    <t>Ангел синеголовый (подросток)</t>
  </si>
  <si>
    <t>10429B</t>
  </si>
  <si>
    <t>10429C</t>
  </si>
  <si>
    <t>10429D</t>
  </si>
  <si>
    <t>Juv. Blue face angelfish</t>
  </si>
  <si>
    <t>Ангел синеголовый (малек)</t>
  </si>
  <si>
    <t xml:space="preserve">Juv. Regal angelfish </t>
  </si>
  <si>
    <t>Ангел королевский (малек)</t>
  </si>
  <si>
    <t>10431B</t>
  </si>
  <si>
    <t>10431C</t>
  </si>
  <si>
    <t>Juv. Emperor angelfish</t>
  </si>
  <si>
    <t>Pomacanthus imperator</t>
  </si>
  <si>
    <t>Ангел императорский (мальки)</t>
  </si>
  <si>
    <t>10432A</t>
  </si>
  <si>
    <t>10432B</t>
  </si>
  <si>
    <t>Juv. Koran angelfish</t>
  </si>
  <si>
    <t>Ангел полумесяц (мальки)</t>
  </si>
  <si>
    <t>T</t>
  </si>
  <si>
    <t>10433A</t>
  </si>
  <si>
    <t>10433B</t>
  </si>
  <si>
    <t>10433C</t>
  </si>
  <si>
    <t xml:space="preserve">Juv. Indian regal angelfish </t>
  </si>
  <si>
    <t>Ангел королевский индийский (малек)</t>
  </si>
  <si>
    <t>10435C</t>
  </si>
  <si>
    <t>Colin's pygmy angelfish</t>
  </si>
  <si>
    <t>Centropyge colini</t>
  </si>
  <si>
    <t>Ангел-пигмей синеспинный</t>
  </si>
  <si>
    <t>Sub adult Emperor angelfish</t>
  </si>
  <si>
    <t>Ангел императорский (подростки)</t>
  </si>
  <si>
    <t>Blackspot angelfish (Male)</t>
  </si>
  <si>
    <t>Genicanthus melanospilos</t>
  </si>
  <si>
    <t>Ангел чернопятнистый (самцы)</t>
  </si>
  <si>
    <t>Zebra angelfish</t>
  </si>
  <si>
    <t>Genicanthus lamarck</t>
  </si>
  <si>
    <t>Ангел Ламарка</t>
  </si>
  <si>
    <t>Blackspot angelfish (Female)</t>
  </si>
  <si>
    <t>Ангел чернопятнистый (самки)</t>
  </si>
  <si>
    <t>Ornate angelfish Blue (Female)</t>
  </si>
  <si>
    <t>Genicanthus bellus</t>
  </si>
  <si>
    <t>Ангел украшенный синий (самка)</t>
  </si>
  <si>
    <t>10454A</t>
  </si>
  <si>
    <t>Ornate angelfish Orange (Male)</t>
  </si>
  <si>
    <t>Ангел украшенный оранжевый (самец)</t>
  </si>
  <si>
    <t>African zebra angel (Male)</t>
  </si>
  <si>
    <t>Genicanthus caudivittatus</t>
  </si>
  <si>
    <t>Ангел зебра (самцы)</t>
  </si>
  <si>
    <t>African zebra angel (Female)</t>
  </si>
  <si>
    <t>Ангел зебра (самки)</t>
  </si>
  <si>
    <t>Juv. Treespot angelfish</t>
  </si>
  <si>
    <t>Apolemichthys trimaculatus</t>
  </si>
  <si>
    <t>Ангел трехпятнистый (малек)</t>
  </si>
  <si>
    <t>10461A</t>
  </si>
  <si>
    <t>Treespot angelfish</t>
  </si>
  <si>
    <t>Ангел трехпятнистый</t>
  </si>
  <si>
    <t>10461B</t>
  </si>
  <si>
    <t>10461C</t>
  </si>
  <si>
    <t>Yellowtail cream angel</t>
  </si>
  <si>
    <t>Apolemichthys xanthurus</t>
  </si>
  <si>
    <t>Ангел кремовый</t>
  </si>
  <si>
    <t>Tiger pyge angelfish</t>
  </si>
  <si>
    <t>Centropyge eibli X flavissima</t>
  </si>
  <si>
    <t>Ангел Эйбла х лимонный</t>
  </si>
  <si>
    <t>White jawed cardinalfish</t>
  </si>
  <si>
    <t>Pseudamia amblyuroptera</t>
  </si>
  <si>
    <t>Yellowstriped cardinalfish</t>
  </si>
  <si>
    <t>Apogon cyanosoma</t>
  </si>
  <si>
    <t>Кардинал золотополосый</t>
  </si>
  <si>
    <t>Red cardinalfish</t>
  </si>
  <si>
    <t>Apogonichthys amblyuropterus</t>
  </si>
  <si>
    <t>Кардинал красный</t>
  </si>
  <si>
    <t>Fourline cardinalfish</t>
  </si>
  <si>
    <t>Apogon doederleini</t>
  </si>
  <si>
    <t>Апогон четырехлинейный</t>
  </si>
  <si>
    <t>Randall's anthias (Male)</t>
  </si>
  <si>
    <t>Pseudanthias randalli</t>
  </si>
  <si>
    <t>Антиас Рэндалла (самцы)</t>
  </si>
  <si>
    <t>Stocky anthias (Male)</t>
  </si>
  <si>
    <t>Pseudanthias hypselosoma</t>
  </si>
  <si>
    <t>Антиас коренастый (самцы)</t>
  </si>
  <si>
    <t>Lori's anthias</t>
  </si>
  <si>
    <t>Pseudanthias lori</t>
  </si>
  <si>
    <t>Псевдоантиас лори</t>
  </si>
  <si>
    <t xml:space="preserve">Hutomoi anthias </t>
  </si>
  <si>
    <t>Pseudanthias hutomoi</t>
  </si>
  <si>
    <t>Антиас четырехточечный</t>
  </si>
  <si>
    <t>Redbar anthias (Male)</t>
  </si>
  <si>
    <t>Pseudanthias rubrizonatus</t>
  </si>
  <si>
    <t>Антиас краснополосый (самцы)</t>
  </si>
  <si>
    <t>Luzons anthias</t>
  </si>
  <si>
    <t>Luzonichthys taeniatus</t>
  </si>
  <si>
    <t>Twospot anthias (Male)</t>
  </si>
  <si>
    <t>Pink anthias (Female)</t>
  </si>
  <si>
    <t>Антиас розовый (самки)</t>
  </si>
  <si>
    <t>Bicolor anthias</t>
  </si>
  <si>
    <t>Pseudanthias bicolor</t>
  </si>
  <si>
    <t>Антиас двухцветный</t>
  </si>
  <si>
    <t>Borbon anthias</t>
  </si>
  <si>
    <t>Odontanthias borbonius</t>
  </si>
  <si>
    <t>Антиас шахматный</t>
  </si>
  <si>
    <t>Bali's basslet</t>
  </si>
  <si>
    <t>Pseudanthias sp (Bali)</t>
  </si>
  <si>
    <t>Псевдоантиас Бали</t>
  </si>
  <si>
    <t>Sunburn anthias</t>
  </si>
  <si>
    <t>Serranocirrhitus latus</t>
  </si>
  <si>
    <t>Антиас-толстолобик</t>
  </si>
  <si>
    <t>Yellowback anthias</t>
  </si>
  <si>
    <t>Pseudanthias evansi</t>
  </si>
  <si>
    <t>Антиас желтоспинный</t>
  </si>
  <si>
    <t>Red stripe anthias</t>
  </si>
  <si>
    <t>Pseudanthias fasciatus</t>
  </si>
  <si>
    <t>Антиас краснополосый</t>
  </si>
  <si>
    <t>Stocky anthias (Female)</t>
  </si>
  <si>
    <t>Антиас коренастый (самки)</t>
  </si>
  <si>
    <t>Red saddled anthias</t>
  </si>
  <si>
    <t>Pseudanthias flavoguttatus</t>
  </si>
  <si>
    <t>Антиас красноседлый</t>
  </si>
  <si>
    <t>Swalesi basslet</t>
  </si>
  <si>
    <t>Liopropoma swalesi</t>
  </si>
  <si>
    <t>Липопрома свалези</t>
  </si>
  <si>
    <t>Flame anthias</t>
  </si>
  <si>
    <t>Pseudanthias Ignitus</t>
  </si>
  <si>
    <t>Антиас огненный</t>
  </si>
  <si>
    <t>Geometric flame basslet</t>
  </si>
  <si>
    <t>Plectranthias inermis</t>
  </si>
  <si>
    <t>Плектрантиас высокоплавничный</t>
  </si>
  <si>
    <t>Barred spinny basslet</t>
  </si>
  <si>
    <t>Belonepterygion fasciolatum</t>
  </si>
  <si>
    <t xml:space="preserve">Whitecheek surgeonfish </t>
  </si>
  <si>
    <t>Acanthurus nigricans</t>
  </si>
  <si>
    <t>Хирург золотоспинный черный</t>
  </si>
  <si>
    <t>10601A</t>
  </si>
  <si>
    <t>10601B</t>
  </si>
  <si>
    <t>Sub adult Orangeshoulder tang</t>
  </si>
  <si>
    <t>Acanthurus olivaceus</t>
  </si>
  <si>
    <t>Хирург оливковый</t>
  </si>
  <si>
    <t>10604A</t>
  </si>
  <si>
    <t>Orangeshoulder tang</t>
  </si>
  <si>
    <t>10604B</t>
  </si>
  <si>
    <t>10604C</t>
  </si>
  <si>
    <t>Yellow surgeonfish</t>
  </si>
  <si>
    <t>Хирург оливковый желтый</t>
  </si>
  <si>
    <t>10605A</t>
  </si>
  <si>
    <t>10606A</t>
  </si>
  <si>
    <t>Yellow mimic tang</t>
  </si>
  <si>
    <t>Acanthurus pyroferus</t>
  </si>
  <si>
    <t>Хирург желтый мимик</t>
  </si>
  <si>
    <t>Pearl surgeonfish</t>
  </si>
  <si>
    <t>Acanthurus guttatus</t>
  </si>
  <si>
    <t>Хирург горчичный</t>
  </si>
  <si>
    <t>10608A</t>
  </si>
  <si>
    <t>10608B</t>
  </si>
  <si>
    <t>10608C</t>
  </si>
  <si>
    <t>10608D</t>
  </si>
  <si>
    <t>Lavender tang</t>
  </si>
  <si>
    <t>Acanthurus nigrofuscus</t>
  </si>
  <si>
    <t>Хирург черноточечный</t>
  </si>
  <si>
    <t>10610B</t>
  </si>
  <si>
    <t xml:space="preserve">S </t>
  </si>
  <si>
    <t>10611B</t>
  </si>
  <si>
    <t>10611C</t>
  </si>
  <si>
    <t>10613A</t>
  </si>
  <si>
    <t>10613B</t>
  </si>
  <si>
    <t>10614A</t>
  </si>
  <si>
    <t>Mimic Eibli tang</t>
  </si>
  <si>
    <t>Хирург мимик</t>
  </si>
  <si>
    <t>10615C</t>
  </si>
  <si>
    <t>Orange stripe bristletooth</t>
  </si>
  <si>
    <t>Ctenochaetus cf striatus</t>
  </si>
  <si>
    <t>Elongate Surgeonfish</t>
  </si>
  <si>
    <t>Acanthurus mata</t>
  </si>
  <si>
    <t>Хирург Мата</t>
  </si>
  <si>
    <t>10618A</t>
  </si>
  <si>
    <t>Half Black mimic tang</t>
  </si>
  <si>
    <t>Acanthurus chronixis</t>
  </si>
  <si>
    <t>Хирург получерный мимик</t>
  </si>
  <si>
    <t>10620B</t>
  </si>
  <si>
    <t>10620C</t>
  </si>
  <si>
    <t>10621A</t>
  </si>
  <si>
    <t>10623A</t>
  </si>
  <si>
    <t>White-freckled surgeonfish</t>
  </si>
  <si>
    <t>Acanthurus maculiceps</t>
  </si>
  <si>
    <t>Хирург черноухий</t>
  </si>
  <si>
    <t>10624A</t>
  </si>
  <si>
    <t>10624B</t>
  </si>
  <si>
    <t>Epaulette surgeonfish</t>
  </si>
  <si>
    <t>Acanthurus nigricauda</t>
  </si>
  <si>
    <t>Хирург чернополосый, коричневоухий</t>
  </si>
  <si>
    <t>10630B</t>
  </si>
  <si>
    <t>10630C</t>
  </si>
  <si>
    <t xml:space="preserve">Sailfin tang </t>
  </si>
  <si>
    <t>Zebrasoma veliferum</t>
  </si>
  <si>
    <t>Хирург парусный, Зебрасома парусная</t>
  </si>
  <si>
    <t>10632A</t>
  </si>
  <si>
    <t>10632B</t>
  </si>
  <si>
    <t>10634B</t>
  </si>
  <si>
    <t>Mix blood tang</t>
  </si>
  <si>
    <t>Acanthurus sp</t>
  </si>
  <si>
    <t>Хирурги микс</t>
  </si>
  <si>
    <t>White faced surgeonfish</t>
  </si>
  <si>
    <t>Acanthurus japonicus</t>
  </si>
  <si>
    <t>Хирург японский (бронзовый)</t>
  </si>
  <si>
    <t>Yellowfin surgeonfish</t>
  </si>
  <si>
    <t>Acanthurus xanthopterus</t>
  </si>
  <si>
    <t>Хирург желтоплавничный</t>
  </si>
  <si>
    <t>Yellow belly blue tang</t>
  </si>
  <si>
    <t>Paracanthurus hepatus var.</t>
  </si>
  <si>
    <t>Хирург голубой желтобрюхий</t>
  </si>
  <si>
    <t>Foxface rabbitfish</t>
  </si>
  <si>
    <t>Siganus vulpinus</t>
  </si>
  <si>
    <t>Кролик желтый, лисица желтая</t>
  </si>
  <si>
    <t>10651A</t>
  </si>
  <si>
    <t>10651B</t>
  </si>
  <si>
    <t>10652C</t>
  </si>
  <si>
    <t>Coral rabbitfish</t>
  </si>
  <si>
    <t>Siganus corallinus</t>
  </si>
  <si>
    <t>Кролик коралловый</t>
  </si>
  <si>
    <t>10655A</t>
  </si>
  <si>
    <t>Virgate rabbitfish</t>
  </si>
  <si>
    <t>Siganus virgatus</t>
  </si>
  <si>
    <t>Кролик двухполосый</t>
  </si>
  <si>
    <t>10656A</t>
  </si>
  <si>
    <t>Starry rabbitfish</t>
  </si>
  <si>
    <t>Siganus punctatus</t>
  </si>
  <si>
    <t>Masked rabbitfish</t>
  </si>
  <si>
    <t>Siganus Puellus</t>
  </si>
  <si>
    <t>Кролик (сиган) масковый</t>
  </si>
  <si>
    <t>10701A</t>
  </si>
  <si>
    <t>10701B</t>
  </si>
  <si>
    <t>10701D</t>
  </si>
  <si>
    <t>10701E</t>
  </si>
  <si>
    <t>Blue throat triggerfish (Male)</t>
  </si>
  <si>
    <t xml:space="preserve">Xanthichthys auromarginatus </t>
  </si>
  <si>
    <t>Спинорог синелицый (самцы)</t>
  </si>
  <si>
    <t>Blue throat triggerfish (Female)</t>
  </si>
  <si>
    <t>Спинорог синелицый (самки)</t>
  </si>
  <si>
    <t>Stripped triggerfish</t>
  </si>
  <si>
    <t>Xanthichthys lineopunctatus</t>
  </si>
  <si>
    <t>Juv. Blue throat triggerfish</t>
  </si>
  <si>
    <t>Xanthichthys auromarginatus</t>
  </si>
  <si>
    <t>Спинорог синелицый (мальки)</t>
  </si>
  <si>
    <t>Pinktail triggerfish</t>
  </si>
  <si>
    <t xml:space="preserve">Melichthys vidua </t>
  </si>
  <si>
    <t>Спинорог-мелихт розовохвостый</t>
  </si>
  <si>
    <t>White barred triggerfish</t>
  </si>
  <si>
    <t>Rhinecanthus aculeatus</t>
  </si>
  <si>
    <t>Спинорог Пикассо</t>
  </si>
  <si>
    <t>10721A</t>
  </si>
  <si>
    <t>Wedge-tail triggerfish</t>
  </si>
  <si>
    <t>Rhinecanthus rectangulus</t>
  </si>
  <si>
    <t>Спинорог Пикассо прямоугольный</t>
  </si>
  <si>
    <t>10723A</t>
  </si>
  <si>
    <t xml:space="preserve">Blueline triggerfish </t>
  </si>
  <si>
    <t>Pseudobalistes fucsus</t>
  </si>
  <si>
    <t>Спинорог-фускус</t>
  </si>
  <si>
    <t>10724A</t>
  </si>
  <si>
    <t>10724B</t>
  </si>
  <si>
    <t>10724C</t>
  </si>
  <si>
    <t>Boomerang triggerfish</t>
  </si>
  <si>
    <t>Sufflamen bursa</t>
  </si>
  <si>
    <t>Суффламен бело-зеленый</t>
  </si>
  <si>
    <t>Longnose filefish</t>
  </si>
  <si>
    <t>Oxymonacanthus longirostris</t>
  </si>
  <si>
    <t>Оксимонакант длиннорылый</t>
  </si>
  <si>
    <t>Prickly leatherjacket filefish</t>
  </si>
  <si>
    <t>Chaetodermis penicilligerus</t>
  </si>
  <si>
    <t>Хетодермис колючий</t>
  </si>
  <si>
    <t>10731A</t>
  </si>
  <si>
    <t>10731B</t>
  </si>
  <si>
    <t xml:space="preserve">Threadfin leatherjacket </t>
  </si>
  <si>
    <t>Paramonacanthus filicauda</t>
  </si>
  <si>
    <t>Парамонакант высокоплавничный</t>
  </si>
  <si>
    <t>Rhinoceros filefish</t>
  </si>
  <si>
    <t>Pseudalutarius Nasicornis</t>
  </si>
  <si>
    <t>10746A</t>
  </si>
  <si>
    <t>10761B</t>
  </si>
  <si>
    <t>Honeycomb toby</t>
  </si>
  <si>
    <t xml:space="preserve">Canthigaster janthinoptera </t>
  </si>
  <si>
    <t>Иглобрюх сотовый</t>
  </si>
  <si>
    <t>Starry pufferfish</t>
  </si>
  <si>
    <t>Arothron stellatus</t>
  </si>
  <si>
    <t>Аротрон звездчатый</t>
  </si>
  <si>
    <t xml:space="preserve">Longhorn cowfish </t>
  </si>
  <si>
    <t>Lactoria cornuta</t>
  </si>
  <si>
    <t>Кузовок длиннорогий желтый</t>
  </si>
  <si>
    <t>10751A</t>
  </si>
  <si>
    <t>10751B</t>
  </si>
  <si>
    <t>10752A</t>
  </si>
  <si>
    <t>Blueface boxfish (male)</t>
  </si>
  <si>
    <t xml:space="preserve">Ostracion meleagris </t>
  </si>
  <si>
    <t>Кузовок пятнистый синий (самцы)</t>
  </si>
  <si>
    <t>Striped boxfish</t>
  </si>
  <si>
    <t>Ostracion solorensis</t>
  </si>
  <si>
    <t>Кузовок полосатый желтый (самка)</t>
  </si>
  <si>
    <t>Juv. Spotted trunkfish</t>
  </si>
  <si>
    <t>Lactophrys bicaudalis</t>
  </si>
  <si>
    <t>Juv. Horn-nosed boxfish</t>
  </si>
  <si>
    <t>Ostracion rhinorhynchos</t>
  </si>
  <si>
    <t>Кузовок рогоносый (малек)</t>
  </si>
  <si>
    <t>Midas blenny</t>
  </si>
  <si>
    <t xml:space="preserve">Ecsenius midas </t>
  </si>
  <si>
    <t>Собачка золотистая</t>
  </si>
  <si>
    <t>Smith's fang blenny</t>
  </si>
  <si>
    <t>Meiacanthus smithii</t>
  </si>
  <si>
    <t>Собачка Смита</t>
  </si>
  <si>
    <t>Leopard blenny</t>
  </si>
  <si>
    <t xml:space="preserve">Exallias brevis </t>
  </si>
  <si>
    <t>Собачка леопардовая</t>
  </si>
  <si>
    <t>Orange-black dragonet</t>
  </si>
  <si>
    <t>Dactylopus kuiteri</t>
  </si>
  <si>
    <t>Latticed Blenny</t>
  </si>
  <si>
    <t>Ecsenius Opsiffrontalis</t>
  </si>
  <si>
    <t>Саларий сегментатус</t>
  </si>
  <si>
    <t>Pictus blenny</t>
  </si>
  <si>
    <t>Ecsenius pictus</t>
  </si>
  <si>
    <t>Собачка-эксен разукрашенная</t>
  </si>
  <si>
    <t>Fingered dragonet</t>
  </si>
  <si>
    <t>Dactylopus dactylopus</t>
  </si>
  <si>
    <t>Дракончик оранжевый</t>
  </si>
  <si>
    <t>Circled dragonet</t>
  </si>
  <si>
    <t>Synchiropus circularis</t>
  </si>
  <si>
    <t>Tangaroa shrimp goby</t>
  </si>
  <si>
    <t>Ctenogobiops tangaroai</t>
  </si>
  <si>
    <t>Brown barred goby</t>
  </si>
  <si>
    <t>Amblygobius phalaena</t>
  </si>
  <si>
    <t>Бычок фалена</t>
  </si>
  <si>
    <t>Steinitz's Goby</t>
  </si>
  <si>
    <t xml:space="preserve">Amblyeleotris steinitzi </t>
  </si>
  <si>
    <t>Бычок Штейница</t>
  </si>
  <si>
    <t>10821A</t>
  </si>
  <si>
    <t>Green dartfish</t>
  </si>
  <si>
    <t>Ptereleotris microlepis</t>
  </si>
  <si>
    <t>Элеотрис жемчужный зеленый</t>
  </si>
  <si>
    <t>10821B</t>
  </si>
  <si>
    <t>Zebra dartfish</t>
  </si>
  <si>
    <t>Ptereleotris zebra</t>
  </si>
  <si>
    <t>Бычок-зебра китайский</t>
  </si>
  <si>
    <t>10821C</t>
  </si>
  <si>
    <t>Blue gudgeon dartfish</t>
  </si>
  <si>
    <t>Ptereleotris heteroptera</t>
  </si>
  <si>
    <t>Бычок неоновый стреловидный</t>
  </si>
  <si>
    <t>Fire dartfish</t>
  </si>
  <si>
    <t>Nemateleotris magnifica</t>
  </si>
  <si>
    <t>Бычок огненный красный</t>
  </si>
  <si>
    <t>Monster shrimp goby</t>
  </si>
  <si>
    <t>Tomiyamichthys oni</t>
  </si>
  <si>
    <t>Бычок крылатый Томиями</t>
  </si>
  <si>
    <t>Orangestripe prawn goby</t>
  </si>
  <si>
    <t xml:space="preserve">Amblyeleotris randalli </t>
  </si>
  <si>
    <t>Бычок Рэндалла</t>
  </si>
  <si>
    <t>10829A</t>
  </si>
  <si>
    <t>Dusky tilefish</t>
  </si>
  <si>
    <t xml:space="preserve">Hoplolatilus cuniculus </t>
  </si>
  <si>
    <t>Хоплолатилус синелобый</t>
  </si>
  <si>
    <t>White tiger goby</t>
  </si>
  <si>
    <t>Priolepis Nocturna</t>
  </si>
  <si>
    <t>Redspotted sand perch</t>
  </si>
  <si>
    <t>Parapercis schauinslandi</t>
  </si>
  <si>
    <t>Бычок краснопятнистый</t>
  </si>
  <si>
    <t>Yellow tilefish</t>
  </si>
  <si>
    <t>Hoplolatilus luteus</t>
  </si>
  <si>
    <t>Хоплолатиус золотой</t>
  </si>
  <si>
    <t>Twostripe sleeper goby</t>
  </si>
  <si>
    <t>Valenciennea helsdingenii</t>
  </si>
  <si>
    <t>Бычок двухполосый</t>
  </si>
  <si>
    <t>Decorated goby</t>
  </si>
  <si>
    <t>Istigobius decoratus</t>
  </si>
  <si>
    <t>Tiger watchman goby</t>
  </si>
  <si>
    <t>Valenciennea wardii</t>
  </si>
  <si>
    <t>Бычок-валансьенн Варда</t>
  </si>
  <si>
    <t>Whiteray shrimp goby</t>
  </si>
  <si>
    <t>Stonogobiops yasha</t>
  </si>
  <si>
    <t>Бычок Яша</t>
  </si>
  <si>
    <t>Black-mast shrimp goby</t>
  </si>
  <si>
    <t>Myersina lachneri</t>
  </si>
  <si>
    <t>Randall goby</t>
  </si>
  <si>
    <t>Valenciennea randalli</t>
  </si>
  <si>
    <t>Бычок зеленополосый</t>
  </si>
  <si>
    <t>Orange-striped goby</t>
  </si>
  <si>
    <t>Amblygobius decussatus</t>
  </si>
  <si>
    <t>Бычок-амблигобиус решетчатый</t>
  </si>
  <si>
    <t>Freckled goby</t>
  </si>
  <si>
    <t>Amblygobius stethophthalmus</t>
  </si>
  <si>
    <t>Sandy prawn-goby</t>
  </si>
  <si>
    <t>Ctenogobiops feroculus</t>
  </si>
  <si>
    <t>Periophthalma prawn goby</t>
  </si>
  <si>
    <t>Amblyeleotris periophthalma</t>
  </si>
  <si>
    <t>Ventral-barred shrimp goby</t>
  </si>
  <si>
    <t>Cryptocentrus sp</t>
  </si>
  <si>
    <t>Blue barred ribbon goby</t>
  </si>
  <si>
    <t>Oxymetopon cyanoctenosum</t>
  </si>
  <si>
    <t>Бычок-оксиметопон синеполосый</t>
  </si>
  <si>
    <t>Rippled coral goby</t>
  </si>
  <si>
    <t>Gobiodon rivulatus</t>
  </si>
  <si>
    <t>Бычок волнистый коралловый</t>
  </si>
  <si>
    <t>Speckled sandperch</t>
  </si>
  <si>
    <t>Parapercis hexophthalma</t>
  </si>
  <si>
    <t>Песочник глазчатый</t>
  </si>
  <si>
    <t>Hector's goby</t>
  </si>
  <si>
    <t>Koumansetta hectori</t>
  </si>
  <si>
    <t>Бычок Гектора</t>
  </si>
  <si>
    <t>Blue-dot sleeper goby</t>
  </si>
  <si>
    <t>Valenciennea sexguttata</t>
  </si>
  <si>
    <t>Бычок шеститочечный белый</t>
  </si>
  <si>
    <t>Five-lined coral goby</t>
  </si>
  <si>
    <t>Gobiodon quinquestrigatus</t>
  </si>
  <si>
    <t>Бычок коралловый двухцветный</t>
  </si>
  <si>
    <t>10901A</t>
  </si>
  <si>
    <t>Yellow banded pipefish</t>
  </si>
  <si>
    <t>Doryrhamphus pessuliferus</t>
  </si>
  <si>
    <t>Blue stripe pipefish</t>
  </si>
  <si>
    <t>Doryrhamphus excisus</t>
  </si>
  <si>
    <t>Рыба-игла синеполосая</t>
  </si>
  <si>
    <t>Razorfish</t>
  </si>
  <si>
    <t>Aeoliscus strigatus</t>
  </si>
  <si>
    <t>Кривохвостка обыкновенная, морская уточка</t>
  </si>
  <si>
    <t>Janss pipefish</t>
  </si>
  <si>
    <t>Doryrhamphus janssi</t>
  </si>
  <si>
    <t>Игла-зебра Янсса, огненная</t>
  </si>
  <si>
    <t xml:space="preserve">Spiny devilfish </t>
  </si>
  <si>
    <t>Inimicus didactylus</t>
  </si>
  <si>
    <t>Морской пучеглазый гоблин</t>
  </si>
  <si>
    <t>10916A</t>
  </si>
  <si>
    <t>Fuzzy dwarf lionfish</t>
  </si>
  <si>
    <t>Dendrochirus brachypterus</t>
  </si>
  <si>
    <t>Крылатка карликовая</t>
  </si>
  <si>
    <t>10918B</t>
  </si>
  <si>
    <t>Miles lionfish</t>
  </si>
  <si>
    <t>Pterois Miles</t>
  </si>
  <si>
    <t>Крылатка индийская</t>
  </si>
  <si>
    <t>10921A</t>
  </si>
  <si>
    <t>Eschmeyer's scorpionfish (Yellow)</t>
  </si>
  <si>
    <t>Рыба-скорпион Эшмейера желтый</t>
  </si>
  <si>
    <t>Devil scorpionfish</t>
  </si>
  <si>
    <t>Scorpaenopsis diabola</t>
  </si>
  <si>
    <t>Bluefin lionfish</t>
  </si>
  <si>
    <t>Parapterois heterura</t>
  </si>
  <si>
    <t>Guam scorpionfish</t>
  </si>
  <si>
    <t>Scorpaenodes guamensis</t>
  </si>
  <si>
    <t>Common stonefish</t>
  </si>
  <si>
    <t>Synanceia Verrucosa</t>
  </si>
  <si>
    <t>Рыба-камень, бородавчатка</t>
  </si>
  <si>
    <t>Red stonefish</t>
  </si>
  <si>
    <t>Weedy scorpionfish (Pink/Purple)</t>
  </si>
  <si>
    <t>Ринопиас розовый/пурпурный</t>
  </si>
  <si>
    <t>10927A</t>
  </si>
  <si>
    <t>Weedy scorpionfish (Yellow)</t>
  </si>
  <si>
    <t>Ринопиас желтый</t>
  </si>
  <si>
    <t>Fire tail dottyback</t>
  </si>
  <si>
    <t>Labracinus cyclophthalmus</t>
  </si>
  <si>
    <t>Лабрацин гигантский</t>
  </si>
  <si>
    <t>Blue barred dottyback (Male)</t>
  </si>
  <si>
    <t>Pseudochromis cyanotaenia</t>
  </si>
  <si>
    <t>Псевдохромис синеполосый</t>
  </si>
  <si>
    <t>10934A</t>
  </si>
  <si>
    <t>Blue barred dottyback (Female)</t>
  </si>
  <si>
    <t>Whitetail dottyback</t>
  </si>
  <si>
    <t>Manonichthys alleni</t>
  </si>
  <si>
    <t>Манонихт Аллена</t>
  </si>
  <si>
    <t>Lyretail dottyback (Male)</t>
  </si>
  <si>
    <t>Псевдохромис лирохвостый (самцы)</t>
  </si>
  <si>
    <t>10939A</t>
  </si>
  <si>
    <t>Cherry dottyback (Female)</t>
  </si>
  <si>
    <t>Псевдохромис вишневопятнистый (самки)</t>
  </si>
  <si>
    <t>Longfin dottyback</t>
  </si>
  <si>
    <t>Pseudochromis polynemus</t>
  </si>
  <si>
    <t>Freckleface podge</t>
  </si>
  <si>
    <t>Suttonia lineata</t>
  </si>
  <si>
    <t>Суттония полосатая</t>
  </si>
  <si>
    <t>Pollenei Grouper</t>
  </si>
  <si>
    <t>Cephalopholis polleni</t>
  </si>
  <si>
    <t>Групер Поллена, арлекин</t>
  </si>
  <si>
    <t>Juv. Lyretail grouper</t>
  </si>
  <si>
    <t>Variola louti</t>
  </si>
  <si>
    <t>Вариола радужная</t>
  </si>
  <si>
    <t>10951A</t>
  </si>
  <si>
    <t>10951B</t>
  </si>
  <si>
    <t>Juv. Bluespotted grouper</t>
  </si>
  <si>
    <t>Cephalopholis cyanostigma</t>
  </si>
  <si>
    <t>Blue and yellow grouper</t>
  </si>
  <si>
    <t>Epinephelus flavocaeruleus</t>
  </si>
  <si>
    <t>Групер желто-синий</t>
  </si>
  <si>
    <t xml:space="preserve">Black and white snapper </t>
  </si>
  <si>
    <t>Macolor niger</t>
  </si>
  <si>
    <t>Маколор черный</t>
  </si>
  <si>
    <t>10965B</t>
  </si>
  <si>
    <t xml:space="preserve">Whitemargin lyretail grouper </t>
  </si>
  <si>
    <t>Variola albimarginata</t>
  </si>
  <si>
    <t>Вариола белокаемчатая</t>
  </si>
  <si>
    <t>Emperor snapper</t>
  </si>
  <si>
    <t xml:space="preserve">Lutjanus sebae </t>
  </si>
  <si>
    <t>Луциан императорский красный</t>
  </si>
  <si>
    <t>Juv. Sailfin snapper</t>
  </si>
  <si>
    <t>Symphorichthys spilurus</t>
  </si>
  <si>
    <t>Симфорихт синеполосый</t>
  </si>
  <si>
    <t>10969A</t>
  </si>
  <si>
    <t>Sailfin snapper</t>
  </si>
  <si>
    <t>Sixstripe soapfish</t>
  </si>
  <si>
    <t>Grammistes sexlineatus</t>
  </si>
  <si>
    <t>Групер шестиполосый</t>
  </si>
  <si>
    <t>Chinamanfish</t>
  </si>
  <si>
    <t>Symphorus nematophorus</t>
  </si>
  <si>
    <t>Симфорус синеполосый</t>
  </si>
  <si>
    <t>Juv. Brown marbled grouper</t>
  </si>
  <si>
    <t>Epinephelus fuscoguttatus</t>
  </si>
  <si>
    <t>Juv. Foursaddle grouper</t>
  </si>
  <si>
    <t>Epinephelus spilotoceps</t>
  </si>
  <si>
    <t>Juv. Masked grouper</t>
  </si>
  <si>
    <t>Gracila albomarginatus</t>
  </si>
  <si>
    <t>Групер-грацила фиолетовый красноперый (малек)</t>
  </si>
  <si>
    <t>Flagtail Blanquillo</t>
  </si>
  <si>
    <t>Malacanthus Brevirostris</t>
  </si>
  <si>
    <t>Малакант полосатый</t>
  </si>
  <si>
    <t>10858A</t>
  </si>
  <si>
    <t>Blue Blanquillo</t>
  </si>
  <si>
    <t>Malacanthus Latovittatus</t>
  </si>
  <si>
    <t>Собачка чернополосая</t>
  </si>
  <si>
    <t>Painted sweetlips</t>
  </si>
  <si>
    <t>Plectorhinchus pictus</t>
  </si>
  <si>
    <t>Сладкогуб разукрашенный</t>
  </si>
  <si>
    <t>10962B</t>
  </si>
  <si>
    <t xml:space="preserve">Clown sweetlips </t>
  </si>
  <si>
    <t>Juv. Oriental sweetlips</t>
  </si>
  <si>
    <t>Plectorhinchus orientalis</t>
  </si>
  <si>
    <t>Плекторинус восточный</t>
  </si>
  <si>
    <t>10963A</t>
  </si>
  <si>
    <t>Yellow strip sweetlips</t>
  </si>
  <si>
    <t>Stripped sweetlips</t>
  </si>
  <si>
    <t>Plectorhinchus diagrammus</t>
  </si>
  <si>
    <t>Плекторинус полосатый</t>
  </si>
  <si>
    <t>Yellow lined sweetlips</t>
  </si>
  <si>
    <t>Plectorhinchus albovittatus</t>
  </si>
  <si>
    <t>Сладкогуб желтополосый</t>
  </si>
  <si>
    <t>Yellow and Blueback fusilier</t>
  </si>
  <si>
    <t>Caesio teres</t>
  </si>
  <si>
    <t>Цезий желтоспинный</t>
  </si>
  <si>
    <t>Banana fusilier</t>
  </si>
  <si>
    <t>Caesio pisang</t>
  </si>
  <si>
    <t>Цезио банановый</t>
  </si>
  <si>
    <t>Red frogfish</t>
  </si>
  <si>
    <t>Antennarius biocellatus</t>
  </si>
  <si>
    <t>Clown frogfish (White-Orange)</t>
  </si>
  <si>
    <t>Antennarius maculatus</t>
  </si>
  <si>
    <t>Рыба-жаба бело-оранжевая</t>
  </si>
  <si>
    <t>Hairy frogfish</t>
  </si>
  <si>
    <t>Antennarius striatus</t>
  </si>
  <si>
    <t>Рыба-клоун волосатый/бородавчатый</t>
  </si>
  <si>
    <t>Orange/Yellow frogfish</t>
  </si>
  <si>
    <t>Рыба-жаба крашеная</t>
  </si>
  <si>
    <t>Hispid frogfish</t>
  </si>
  <si>
    <t>Antennarius hispidus</t>
  </si>
  <si>
    <t>Удильщик лохматый</t>
  </si>
  <si>
    <t>Black frogfish</t>
  </si>
  <si>
    <t>Antennarius commerson</t>
  </si>
  <si>
    <t>Удильщик черный</t>
  </si>
  <si>
    <t>Painted frogfish colored</t>
  </si>
  <si>
    <t>Antennarius pictus</t>
  </si>
  <si>
    <t>Удильщик разукрашенный</t>
  </si>
  <si>
    <t>Juv. Humpback batfish</t>
  </si>
  <si>
    <t>Platax batavianus</t>
  </si>
  <si>
    <t>Платакс горбатоголовый</t>
  </si>
  <si>
    <t>10981B</t>
  </si>
  <si>
    <t>Crocodile fish</t>
  </si>
  <si>
    <t>Cymbacephalus beauforti</t>
  </si>
  <si>
    <t>Midget flathead</t>
  </si>
  <si>
    <t>Onigocia spinosa</t>
  </si>
  <si>
    <t>Oriental helmut gurnard</t>
  </si>
  <si>
    <t>Dactyloptena orientalis</t>
  </si>
  <si>
    <t>Долгопер восточный</t>
  </si>
  <si>
    <t>Twoline spinecheek</t>
  </si>
  <si>
    <t>Scolopsis Bilineatus</t>
  </si>
  <si>
    <t>Сколопсис двухлинейный</t>
  </si>
  <si>
    <t>Striped catfish</t>
  </si>
  <si>
    <t>Plotusus lineatus</t>
  </si>
  <si>
    <t>Сом угрехвостый полосатый</t>
  </si>
  <si>
    <t>Dragon sea moth</t>
  </si>
  <si>
    <t>Eurypegasus draconis</t>
  </si>
  <si>
    <t>Cockatoo waspfish</t>
  </si>
  <si>
    <t>Ablabys taenianotus</t>
  </si>
  <si>
    <t>Рыба-лист какаду</t>
  </si>
  <si>
    <t>Twobanded soapfish</t>
  </si>
  <si>
    <t>Diploprion bifasciatum</t>
  </si>
  <si>
    <t>10976A</t>
  </si>
  <si>
    <t>Many banded solefish</t>
  </si>
  <si>
    <t>Zebrias fasciatus</t>
  </si>
  <si>
    <t>Indian treadfin</t>
  </si>
  <si>
    <t>Alectis indicus</t>
  </si>
  <si>
    <t>Алект индийский</t>
  </si>
  <si>
    <t>Gulf toadfish</t>
  </si>
  <si>
    <t>Opsanus beta</t>
  </si>
  <si>
    <t>Dusky brotulina</t>
  </si>
  <si>
    <t>Brotulina fusca</t>
  </si>
  <si>
    <t>Бротулина, желтый муреновый бычок</t>
  </si>
  <si>
    <t>Yellowmargin moray</t>
  </si>
  <si>
    <t xml:space="preserve">Gymnothorax flavimarginatus </t>
  </si>
  <si>
    <t>Мурена желтоперая</t>
  </si>
  <si>
    <t>10989A</t>
  </si>
  <si>
    <t>10989B</t>
  </si>
  <si>
    <t>10994B</t>
  </si>
  <si>
    <t>10995B</t>
  </si>
  <si>
    <t>10996A</t>
  </si>
  <si>
    <t>Harlequin snake eel</t>
  </si>
  <si>
    <t>Myrichthys colubrinus</t>
  </si>
  <si>
    <t>Угорь черно-белый полосатый</t>
  </si>
  <si>
    <t>10996B</t>
  </si>
  <si>
    <t>Spotted garden eel</t>
  </si>
  <si>
    <t>Heteroconger hassi</t>
  </si>
  <si>
    <t>Угорь песчаный пятнистый</t>
  </si>
  <si>
    <t>10996C</t>
  </si>
  <si>
    <t>Splendid garden eel</t>
  </si>
  <si>
    <t>Heteroconger preclara</t>
  </si>
  <si>
    <t>Горгасия великолепная (угорь филиппинский)</t>
  </si>
  <si>
    <t>10996D</t>
  </si>
  <si>
    <t>Whitespotted garden eel</t>
  </si>
  <si>
    <t>Gorgasia maculata</t>
  </si>
  <si>
    <t>Горгасия белопятнистая</t>
  </si>
  <si>
    <t>Green wolf eel</t>
  </si>
  <si>
    <t>Congrogadus subducens</t>
  </si>
  <si>
    <t>Мурена зеленый волк</t>
  </si>
  <si>
    <t>White ribbon eel</t>
  </si>
  <si>
    <t xml:space="preserve">Pseudechidna brummeri </t>
  </si>
  <si>
    <t>Риномурена белая</t>
  </si>
  <si>
    <t xml:space="preserve">Giant moray </t>
  </si>
  <si>
    <t>Gymnothorax javanicus</t>
  </si>
  <si>
    <t>Undulated moray</t>
  </si>
  <si>
    <t>Gymnothorax undulatus</t>
  </si>
  <si>
    <t xml:space="preserve">Гимноторакс волнистый </t>
  </si>
  <si>
    <t>11004B</t>
  </si>
  <si>
    <t>Spaghetti ell (Yellow)</t>
  </si>
  <si>
    <t>Moringa microchir</t>
  </si>
  <si>
    <t>Barred moray eel</t>
  </si>
  <si>
    <t>Echidna polyzona</t>
  </si>
  <si>
    <t>Мурена-ехидна полосатая</t>
  </si>
  <si>
    <t>Dusky banded moray eel</t>
  </si>
  <si>
    <t>Gymnothorax reticularis</t>
  </si>
  <si>
    <t>Brown spotted moray eel</t>
  </si>
  <si>
    <t>Gymnothorax reevesii</t>
  </si>
  <si>
    <t>Cape conger</t>
  </si>
  <si>
    <t>Conger Wilsoni</t>
  </si>
  <si>
    <t>Brownbanded bamboo shark</t>
  </si>
  <si>
    <t>Chiloscyllium punctatum</t>
  </si>
  <si>
    <t>Акула кошачья коричневополосая</t>
  </si>
  <si>
    <t>10990A</t>
  </si>
  <si>
    <t xml:space="preserve">Baby bamboo shark </t>
  </si>
  <si>
    <t>Shovelnose rays</t>
  </si>
  <si>
    <t>Aptychotrema rostrata</t>
  </si>
  <si>
    <t>Bali's numbfish</t>
  </si>
  <si>
    <t>Narcine sp.</t>
  </si>
  <si>
    <t>Baby zebra shark</t>
  </si>
  <si>
    <t>Stegostoma fasciatum</t>
  </si>
  <si>
    <t>Акула зебровая (малек)</t>
  </si>
  <si>
    <t>Live sharksucker</t>
  </si>
  <si>
    <t>Echeneis naucrates</t>
  </si>
  <si>
    <t>Акула ремора полосатая, Прилипало обыкновенный</t>
  </si>
  <si>
    <t>Coral Cat shark</t>
  </si>
  <si>
    <t>Atelomycterus marmoratus</t>
  </si>
  <si>
    <t>Акула кошачья мраморная (РИСКОВАННАЯ ПОЗИЦИЯ, ТОЛЬКО САМОВЫВОЗ)</t>
  </si>
  <si>
    <t>11013A</t>
  </si>
  <si>
    <t>Brown cat shark</t>
  </si>
  <si>
    <t>Chiloscyllium Confusum</t>
  </si>
  <si>
    <t>Акула кошачья</t>
  </si>
  <si>
    <t>Red stingray</t>
  </si>
  <si>
    <t>Dasyatis akajei</t>
  </si>
  <si>
    <t>Скат красный</t>
  </si>
  <si>
    <t>Blue spotted stingray</t>
  </si>
  <si>
    <t>Dasyatis kuhlii</t>
  </si>
  <si>
    <t>Скат синеточечный</t>
  </si>
  <si>
    <t>Upside down jellyfish</t>
  </si>
  <si>
    <t>Cassiopea sp</t>
  </si>
  <si>
    <t>Spotted jellyfish</t>
  </si>
  <si>
    <t>Mastigias</t>
  </si>
  <si>
    <t>Медуза</t>
  </si>
  <si>
    <t>Zebra octopus</t>
  </si>
  <si>
    <t>Octopus chierchiae</t>
  </si>
  <si>
    <t>20971A</t>
  </si>
  <si>
    <t>Common octopus</t>
  </si>
  <si>
    <t xml:space="preserve">Octopus cyanea </t>
  </si>
  <si>
    <t>Осьминог обыкновенный</t>
  </si>
  <si>
    <t>Red starfish</t>
  </si>
  <si>
    <t>Fromia milleporella</t>
  </si>
  <si>
    <t>Морская звезда красная</t>
  </si>
  <si>
    <t>20121A</t>
  </si>
  <si>
    <t>Red-knobbed starfish</t>
  </si>
  <si>
    <t>Protoreaster linckii</t>
  </si>
  <si>
    <t>Морская звезда протореастер красношипая</t>
  </si>
  <si>
    <t>Cuming's starfish</t>
  </si>
  <si>
    <t>Neoferdina cumingi</t>
  </si>
  <si>
    <t>Морская звезда Каминга</t>
  </si>
  <si>
    <t>Watson's brittle star</t>
  </si>
  <si>
    <t>Gomophia watsoni</t>
  </si>
  <si>
    <t>Asterina starfish</t>
  </si>
  <si>
    <t>Asterina sp.</t>
  </si>
  <si>
    <t>Orange starfish</t>
  </si>
  <si>
    <t>Echinaster luzonicus</t>
  </si>
  <si>
    <t>Pasific jewel starfish</t>
  </si>
  <si>
    <t>Nardoa novaecaledoniae</t>
  </si>
  <si>
    <t>Звезда новокаледонская желтая</t>
  </si>
  <si>
    <t>Cushion starfish</t>
  </si>
  <si>
    <t>Culcita novaguineae</t>
  </si>
  <si>
    <t>Striated starfish</t>
  </si>
  <si>
    <t>Valvaster striatus</t>
  </si>
  <si>
    <t>Морская звезда полосатая</t>
  </si>
  <si>
    <t>Mosaic chusin starfish</t>
  </si>
  <si>
    <t>Halityle regularis</t>
  </si>
  <si>
    <t>Feather star</t>
  </si>
  <si>
    <t>Comanthina sp.</t>
  </si>
  <si>
    <t>20151A</t>
  </si>
  <si>
    <t>Variable bushy feather star</t>
  </si>
  <si>
    <t>Comanthina schlegeli</t>
  </si>
  <si>
    <t>Flower urchin</t>
  </si>
  <si>
    <t>Toxopneustes sp.</t>
  </si>
  <si>
    <t>Еж токсопнеустес</t>
  </si>
  <si>
    <t>Double spinned urchin</t>
  </si>
  <si>
    <t>Echinothrix calamaris</t>
  </si>
  <si>
    <t>Эхинотрикс кальмаровый</t>
  </si>
  <si>
    <t>Brown carpet anemone</t>
  </si>
  <si>
    <t>Stichodactyla haddoni</t>
  </si>
  <si>
    <t>Актиния ковровая бурая</t>
  </si>
  <si>
    <t>Stripe carpet anemon</t>
  </si>
  <si>
    <t xml:space="preserve">Stichodactyla mertensii </t>
  </si>
  <si>
    <t>Актиния ковровая полосатая</t>
  </si>
  <si>
    <t>Green carpet anemone</t>
  </si>
  <si>
    <t xml:space="preserve">Stichodactyla gigantea </t>
  </si>
  <si>
    <t>Актиния ковровая зеленая</t>
  </si>
  <si>
    <t>20203A</t>
  </si>
  <si>
    <t>Metallic Green carpet anemone</t>
  </si>
  <si>
    <t>Актиния ковровая зеленая металлик</t>
  </si>
  <si>
    <t>White carpet anemone</t>
  </si>
  <si>
    <t>Актиния ковровая белая</t>
  </si>
  <si>
    <t>Blue carpet anemone</t>
  </si>
  <si>
    <t>Актиния ковровая синяя</t>
  </si>
  <si>
    <t>Red carpet anemone</t>
  </si>
  <si>
    <t>Актиния роскошная, ковровая красная</t>
  </si>
  <si>
    <t>Pizza anemone - Brown</t>
  </si>
  <si>
    <t>Актиния пицца коричневая</t>
  </si>
  <si>
    <t>Purple carpet anemone</t>
  </si>
  <si>
    <t>Актиния ковровая пурпурная</t>
  </si>
  <si>
    <t>Colored carpet anemones</t>
  </si>
  <si>
    <t>Mini carpet anemones (Red)</t>
  </si>
  <si>
    <t>Stichodactyla tapetum</t>
  </si>
  <si>
    <t>Актиния ковровая мини</t>
  </si>
  <si>
    <t>Green stripped carpet anemones</t>
  </si>
  <si>
    <t>Yellow carpet anemones</t>
  </si>
  <si>
    <t>Sand anemone Purple Tip</t>
  </si>
  <si>
    <t xml:space="preserve">Heteractis crispa </t>
  </si>
  <si>
    <t>Актиния кожистая пурпурнощупальцевая</t>
  </si>
  <si>
    <t>Sand anemone Brown</t>
  </si>
  <si>
    <t>Sand anemone Purple</t>
  </si>
  <si>
    <t>Актиния кожистая/песочная пурпурная</t>
  </si>
  <si>
    <t>Sand anemone White</t>
  </si>
  <si>
    <t>Актиния кожистая белая</t>
  </si>
  <si>
    <t>Sand anemone</t>
  </si>
  <si>
    <t>Актиния кожистая/песочная</t>
  </si>
  <si>
    <t>20221A</t>
  </si>
  <si>
    <t>Sebae anemone Yellow</t>
  </si>
  <si>
    <t>Актиния малу желтая</t>
  </si>
  <si>
    <t>20221B</t>
  </si>
  <si>
    <t>Sebae anemone Red</t>
  </si>
  <si>
    <t>20221D</t>
  </si>
  <si>
    <t>Sebae anemone Purple</t>
  </si>
  <si>
    <t>20221E</t>
  </si>
  <si>
    <t>Sebae anemone Pink</t>
  </si>
  <si>
    <t>20222B</t>
  </si>
  <si>
    <t>Magnificent anemone White</t>
  </si>
  <si>
    <t>Актиния роскошная белая</t>
  </si>
  <si>
    <t>20223C</t>
  </si>
  <si>
    <t>L.T. Anemone White &amp; purple</t>
  </si>
  <si>
    <t>Актиния краснотелая белая/пурпурная</t>
  </si>
  <si>
    <t>20223D</t>
  </si>
  <si>
    <t>L.T. Anemone White</t>
  </si>
  <si>
    <t>Актиния краснотелая белая</t>
  </si>
  <si>
    <t>20223E</t>
  </si>
  <si>
    <t>L.T. Anemone Red</t>
  </si>
  <si>
    <t>20224B</t>
  </si>
  <si>
    <t>Bulb/Rose anemone - Super Red</t>
  </si>
  <si>
    <t>Актиния пузырчатая суперкрасная</t>
  </si>
  <si>
    <t>20224C</t>
  </si>
  <si>
    <t>20224D</t>
  </si>
  <si>
    <t>20225B</t>
  </si>
  <si>
    <t>Bulb/Rose anemone - Green Orange tip</t>
  </si>
  <si>
    <t>Актиния пузырчатая зеленая оранжевощупальцевая</t>
  </si>
  <si>
    <t>L.T. Anemone Purple</t>
  </si>
  <si>
    <t>Актиния краснотелая пурпурная</t>
  </si>
  <si>
    <t>Bulb/Rose anemone - Pink</t>
  </si>
  <si>
    <t>Актиния пузырчатая розовая</t>
  </si>
  <si>
    <t>Bulb/Rose anemone - Putih</t>
  </si>
  <si>
    <t>Актиния пузырчатая белая</t>
  </si>
  <si>
    <t>20230A</t>
  </si>
  <si>
    <t>Bulb/Rose anemone - Metallic Green, Purple tip</t>
  </si>
  <si>
    <t>Актиния пузырчатая пурпурнощупальцевая</t>
  </si>
  <si>
    <t>20230B</t>
  </si>
  <si>
    <t>Bulb/Rose anemone - Metallic Green, Orange tip</t>
  </si>
  <si>
    <t>Актиния пузырчатая пурпурнотелая</t>
  </si>
  <si>
    <t>Frilly sea anemone</t>
  </si>
  <si>
    <t>Phymanthus sp.</t>
  </si>
  <si>
    <t>Bulb/Rose anemone - Gold</t>
  </si>
  <si>
    <t>Актиния пузырчатая золотая</t>
  </si>
  <si>
    <t>Bulb/Rose anemone - Gold Special</t>
  </si>
  <si>
    <t>Актиния пузырчатая золотая спец.</t>
  </si>
  <si>
    <t>Hemprich's Anemone Red</t>
  </si>
  <si>
    <t>Heterodactyla hemprichi</t>
  </si>
  <si>
    <t>Hemprich's Anemone Brown</t>
  </si>
  <si>
    <t>Актиния коричневая</t>
  </si>
  <si>
    <t>Hemprich's Anemone Green</t>
  </si>
  <si>
    <t>Hell's fire anemones</t>
  </si>
  <si>
    <t>Actinodendron plumosum</t>
  </si>
  <si>
    <t>Актиния огненная</t>
  </si>
  <si>
    <t>Beadlet anemones</t>
  </si>
  <si>
    <t>Actinia equina</t>
  </si>
  <si>
    <t>20242A</t>
  </si>
  <si>
    <t>Flower anemone Super</t>
  </si>
  <si>
    <t>Epicystis crucifer</t>
  </si>
  <si>
    <t>Orange cerianthus</t>
  </si>
  <si>
    <t>Cerianthus membranaceus</t>
  </si>
  <si>
    <t>Анемон трубчатый двухцветный</t>
  </si>
  <si>
    <t>20252A</t>
  </si>
  <si>
    <t>Анемон трубчатый оранжевый</t>
  </si>
  <si>
    <t>20252B</t>
  </si>
  <si>
    <t>Purple cerianthus</t>
  </si>
  <si>
    <t>Анемон трубчатый пурпурный</t>
  </si>
  <si>
    <t>20253A</t>
  </si>
  <si>
    <t>Цериантус пурпурный</t>
  </si>
  <si>
    <t>20253B</t>
  </si>
  <si>
    <t>Neon Green cerianthus</t>
  </si>
  <si>
    <t>20254A</t>
  </si>
  <si>
    <t>20254B</t>
  </si>
  <si>
    <t>White cerianthus</t>
  </si>
  <si>
    <t>Yellow cerianthus</t>
  </si>
  <si>
    <t>Red cerianthus</t>
  </si>
  <si>
    <t>Цериантус красный</t>
  </si>
  <si>
    <t>Skunk cleaner shrimp</t>
  </si>
  <si>
    <t xml:space="preserve">Lysmata amboinensis  </t>
  </si>
  <si>
    <t>Креветка-доктор оранжевая</t>
  </si>
  <si>
    <t>Pandalid shrimp</t>
  </si>
  <si>
    <t>Plesionika grandis</t>
  </si>
  <si>
    <t>Glass anemone shrimp</t>
  </si>
  <si>
    <t>Periclimenes holthuisi</t>
  </si>
  <si>
    <t>Red line shrimp</t>
  </si>
  <si>
    <t>Palaemon pacificus</t>
  </si>
  <si>
    <t>Snapping shrimp</t>
  </si>
  <si>
    <t>Alpheus sp.</t>
  </si>
  <si>
    <t>Креветка анемоновая стеклянная</t>
  </si>
  <si>
    <t>Candy stripe pistol shrimp</t>
  </si>
  <si>
    <t>Alpheus Yaldwyni</t>
  </si>
  <si>
    <t>Kuruma prawn</t>
  </si>
  <si>
    <t>Marsupenaeus japonicus</t>
  </si>
  <si>
    <t>Ornate spiny lobster</t>
  </si>
  <si>
    <t>Panulirus ornatus</t>
  </si>
  <si>
    <t>Лангуст украшенный</t>
  </si>
  <si>
    <t>Indo-pacific furry lobster</t>
  </si>
  <si>
    <t>Palinurellus wieneckii</t>
  </si>
  <si>
    <t>Лобстер лохматый</t>
  </si>
  <si>
    <t>Debelius reef lobster</t>
  </si>
  <si>
    <t>Enoplometopus debelius</t>
  </si>
  <si>
    <t>Омар Дебелиуса, пурпурный рифовый лобстер</t>
  </si>
  <si>
    <t>Daum's reef lobster</t>
  </si>
  <si>
    <t>Enoplometopus daumi</t>
  </si>
  <si>
    <t>Омар рифовый Даума</t>
  </si>
  <si>
    <t>Harlequin shrimp</t>
  </si>
  <si>
    <t xml:space="preserve">Hymenocera elegans </t>
  </si>
  <si>
    <t>Креветка-арлекин</t>
  </si>
  <si>
    <t>Marble shrimp</t>
  </si>
  <si>
    <t xml:space="preserve">Saron inermis </t>
  </si>
  <si>
    <t>Cave shrimp</t>
  </si>
  <si>
    <t>Parhippolyte uveae</t>
  </si>
  <si>
    <t>Reticulated hinge-back shrimp</t>
  </si>
  <si>
    <t>Cinetorhynchus reticulatus</t>
  </si>
  <si>
    <t>Если нужного Вам гидробионта нет в наличии - пишите нам, поставщик может найти нужное под заказ.</t>
  </si>
  <si>
    <r>
      <rPr>
        <b/>
        <i/>
        <sz val="10"/>
        <rFont val="Arial"/>
        <family val="2"/>
        <charset val="204"/>
      </rPr>
      <t>В наличии</t>
    </r>
    <r>
      <rPr>
        <sz val="10"/>
        <rFont val="Arial"/>
        <family val="2"/>
        <charset val="204"/>
      </rPr>
      <t xml:space="preserve"> - поставщик обновляет наличие раз в 1-2 недели по субботам. Актуальные цены указаны только для</t>
    </r>
  </si>
  <si>
    <r>
      <t xml:space="preserve">тех позиций, которые есть в наличии (в столбце "в наличии" стоит любое количество, кроме 0). </t>
    </r>
    <r>
      <rPr>
        <u/>
        <sz val="10"/>
        <rFont val="Arial"/>
        <family val="2"/>
        <charset val="204"/>
      </rPr>
      <t>Цены для позиций</t>
    </r>
  </si>
  <si>
    <r>
      <rPr>
        <u/>
        <sz val="10"/>
        <rFont val="Arial"/>
        <family val="2"/>
        <charset val="204"/>
      </rPr>
      <t>вне наличия могут изменяться</t>
    </r>
    <r>
      <rPr>
        <sz val="10"/>
        <rFont val="Arial"/>
        <family val="2"/>
        <charset val="204"/>
      </rPr>
      <t>, претензии не принимаются. Заказ позиций вне наличия - под ответственность</t>
    </r>
  </si>
  <si>
    <t>клиента, их вылов под заказ и наличие на момент отправки не гарантируется, претензии по заполнению коробок</t>
  </si>
  <si>
    <t>с отклонением от 100% в любую сторону не принимаются, предусмотрите расширенный список замен.</t>
  </si>
  <si>
    <t>Стоимость доставки из Индонезии и доставки по РФ не компенсируется.</t>
  </si>
  <si>
    <t>Акула кошачья коричневополосая (малек)</t>
  </si>
  <si>
    <t>Female Bluehead fairy wrasse</t>
  </si>
  <si>
    <t>Губан синечешуйный (самки)</t>
  </si>
  <si>
    <t>Male Red-fin fairy wrasse</t>
  </si>
  <si>
    <t>Губан красноплавничный (самцы)</t>
  </si>
  <si>
    <r>
      <t>ИНДОНЕЗИЯ МОРЕ транзит.</t>
    </r>
    <r>
      <rPr>
        <sz val="12"/>
        <rFont val="Arial Cyr"/>
        <charset val="204"/>
      </rPr>
      <t xml:space="preserve"> Действует 09.02-13.02 на поставку 13.02** (по набору заявок), заявки до 01.02.</t>
    </r>
  </si>
  <si>
    <r>
      <t xml:space="preserve">Ветсправка от 250руб. </t>
    </r>
    <r>
      <rPr>
        <b/>
        <sz val="9"/>
        <rFont val="Arial"/>
        <family val="2"/>
        <charset val="204"/>
      </rPr>
      <t>100% предоплата.</t>
    </r>
    <r>
      <rPr>
        <sz val="9"/>
        <rFont val="Arial"/>
        <family val="2"/>
        <charset val="204"/>
      </rPr>
      <t xml:space="preserve"> Доставка из Индонезии за каждую коробку:</t>
    </r>
  </si>
  <si>
    <t>новая плотность</t>
  </si>
  <si>
    <t>30 - 80</t>
  </si>
  <si>
    <t>80 - 100</t>
  </si>
  <si>
    <t>30 - 35</t>
  </si>
  <si>
    <t>24 - 35</t>
  </si>
  <si>
    <t>18 - 24</t>
  </si>
  <si>
    <t>24 - 30</t>
  </si>
  <si>
    <t>16 - 24</t>
  </si>
  <si>
    <t>35 - 80</t>
  </si>
  <si>
    <t xml:space="preserve"> 6 - 12</t>
  </si>
  <si>
    <t>16 -24</t>
  </si>
  <si>
    <t>6 - 24</t>
  </si>
  <si>
    <t>6 - 12</t>
  </si>
  <si>
    <t>12 - 24</t>
  </si>
  <si>
    <t>4 - 6</t>
  </si>
  <si>
    <t>12 - 16</t>
  </si>
  <si>
    <t>6 - 16</t>
  </si>
  <si>
    <t>80 - 10</t>
  </si>
  <si>
    <t>3</t>
  </si>
  <si>
    <t>4 - 12</t>
  </si>
  <si>
    <t>2 - 4</t>
  </si>
  <si>
    <t>1 - 2</t>
  </si>
  <si>
    <t>1</t>
  </si>
  <si>
    <t>100 - 200</t>
  </si>
  <si>
    <t>50 - 80</t>
  </si>
  <si>
    <t>30 - 50</t>
  </si>
  <si>
    <t>20 - 30</t>
  </si>
  <si>
    <t>Допускаются увеличенные заказы до 10% на коробку.</t>
  </si>
  <si>
    <t>не позднее 10:00 МСК. Претензии принимаются только на info@wildfish.ru, а не в WhatsApp, Viber и т.п.</t>
  </si>
  <si>
    <t xml:space="preserve">Претензии, поступившие позднее среды 10:00 МСК и/или не на info@wildfish.ru, а также частичные претензии </t>
  </si>
  <si>
    <t xml:space="preserve">(список без фото, фото без списка), мы не рассматриваем. Если получение рыбы планируется заведомо позднее, </t>
  </si>
  <si>
    <t>но при этом Вы категорически не желаете работать без компенсаций, то рекомендуем Вам воздержаться от заказа.</t>
  </si>
  <si>
    <t xml:space="preserve">Если Вы получили море из разных стран, не смешивайте погибших гидробионтов из разных стран в одном кадре, </t>
  </si>
  <si>
    <t>такие фото не принимаются, падеж не компенсируется. На каждую страну - по одной фотографии.</t>
  </si>
  <si>
    <r>
      <t xml:space="preserve">идентифицировать и сосчитать. </t>
    </r>
    <r>
      <rPr>
        <b/>
        <sz val="10"/>
        <color rgb="FFFF0000"/>
        <rFont val="Arial"/>
        <family val="2"/>
        <charset val="204"/>
      </rPr>
      <t>Все погибшие гидробионты из одной стрнаны должны быть в одном кадре.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</si>
</sst>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&quot;р.&quot;"/>
    <numFmt numFmtId="166" formatCode="#&quot; &quot;???/???"/>
    <numFmt numFmtId="167" formatCode="#,##0&quot;р.&quot;"/>
  </numFmts>
  <fonts count="71" x14ac:knownFonts="1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  <charset val="204"/>
    </font>
    <font>
      <sz val="12"/>
      <name val="Arial Cyr"/>
      <charset val="204"/>
    </font>
    <font>
      <sz val="8"/>
      <name val="Arial Narrow"/>
      <family val="2"/>
      <charset val="204"/>
    </font>
    <font>
      <b/>
      <i/>
      <sz val="10"/>
      <name val="Arial"/>
      <family val="2"/>
      <charset val="204"/>
    </font>
    <font>
      <sz val="1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  <charset val="204"/>
    </font>
    <font>
      <sz val="10"/>
      <color indexed="10"/>
      <name val="Arial Cyr"/>
      <charset val="204"/>
    </font>
    <font>
      <b/>
      <sz val="11"/>
      <color indexed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6"/>
      <name val="Arial Cyr"/>
      <charset val="204"/>
    </font>
    <font>
      <sz val="10.5"/>
      <name val="Arial Narrow"/>
      <family val="2"/>
      <charset val="204"/>
    </font>
    <font>
      <sz val="10.5"/>
      <color indexed="8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3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0.5"/>
      <name val="Arial"/>
      <family val="2"/>
      <charset val="204"/>
    </font>
    <font>
      <sz val="8"/>
      <color indexed="9"/>
      <name val="Arial"/>
      <family val="2"/>
      <charset val="204"/>
    </font>
    <font>
      <i/>
      <sz val="10.5"/>
      <color indexed="63"/>
      <name val="Arial Narrow"/>
      <family val="2"/>
      <charset val="204"/>
    </font>
    <font>
      <b/>
      <sz val="14"/>
      <name val="Arial Cyr"/>
      <charset val="204"/>
    </font>
    <font>
      <b/>
      <sz val="9"/>
      <name val="Arial"/>
      <family val="2"/>
      <charset val="204"/>
    </font>
    <font>
      <sz val="9.5"/>
      <name val="Arial Narrow"/>
      <family val="2"/>
      <charset val="204"/>
    </font>
    <font>
      <u/>
      <sz val="10"/>
      <name val="Arial"/>
      <family val="2"/>
      <charset val="204"/>
    </font>
    <font>
      <b/>
      <sz val="11"/>
      <name val="Arial"/>
      <family val="2"/>
    </font>
    <font>
      <i/>
      <sz val="9"/>
      <name val="Arial Cyr"/>
      <charset val="204"/>
    </font>
    <font>
      <i/>
      <sz val="10.5"/>
      <color theme="1" tint="0.499984740745262"/>
      <name val="Arial Narrow"/>
      <family val="2"/>
      <charset val="204"/>
    </font>
    <font>
      <sz val="10.5"/>
      <color theme="1"/>
      <name val="Arial Narrow"/>
      <family val="2"/>
      <charset val="204"/>
    </font>
    <font>
      <b/>
      <sz val="10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2" fillId="0" borderId="0"/>
    <xf numFmtId="0" fontId="23" fillId="23" borderId="7" applyNumberFormat="0" applyFon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7" fillId="24" borderId="0" xfId="0" applyNumberFormat="1" applyFont="1" applyFill="1" applyBorder="1" applyAlignment="1">
      <alignment horizontal="left"/>
    </xf>
    <xf numFmtId="49" fontId="7" fillId="24" borderId="0" xfId="0" applyNumberFormat="1" applyFont="1" applyFill="1" applyBorder="1"/>
    <xf numFmtId="49" fontId="4" fillId="24" borderId="0" xfId="0" applyNumberFormat="1" applyFont="1" applyFill="1" applyBorder="1"/>
    <xf numFmtId="49" fontId="9" fillId="24" borderId="0" xfId="57" applyNumberFormat="1" applyFont="1" applyFill="1" applyAlignment="1">
      <alignment horizontal="right"/>
    </xf>
    <xf numFmtId="49" fontId="7" fillId="24" borderId="0" xfId="57" applyNumberFormat="1" applyFont="1" applyFill="1" applyBorder="1"/>
    <xf numFmtId="49" fontId="12" fillId="0" borderId="10" xfId="57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1" fillId="0" borderId="0" xfId="0" applyFont="1"/>
    <xf numFmtId="0" fontId="14" fillId="0" borderId="10" xfId="54" applyFont="1" applyFill="1" applyBorder="1" applyAlignment="1" applyProtection="1">
      <alignment horizontal="center"/>
    </xf>
    <xf numFmtId="49" fontId="9" fillId="24" borderId="0" xfId="0" applyNumberFormat="1" applyFont="1" applyFill="1" applyBorder="1"/>
    <xf numFmtId="49" fontId="7" fillId="24" borderId="11" xfId="0" applyNumberFormat="1" applyFont="1" applyFill="1" applyBorder="1"/>
    <xf numFmtId="49" fontId="16" fillId="0" borderId="12" xfId="0" applyNumberFormat="1" applyFont="1" applyFill="1" applyBorder="1" applyAlignment="1">
      <alignment vertical="center"/>
    </xf>
    <xf numFmtId="49" fontId="7" fillId="24" borderId="11" xfId="57" applyNumberFormat="1" applyFont="1" applyFill="1" applyBorder="1"/>
    <xf numFmtId="49" fontId="15" fillId="0" borderId="12" xfId="0" applyNumberFormat="1" applyFont="1" applyFill="1" applyBorder="1" applyAlignment="1"/>
    <xf numFmtId="49" fontId="7" fillId="24" borderId="13" xfId="0" applyNumberFormat="1" applyFont="1" applyFill="1" applyBorder="1"/>
    <xf numFmtId="49" fontId="15" fillId="0" borderId="14" xfId="0" applyNumberFormat="1" applyFont="1" applyFill="1" applyBorder="1" applyAlignment="1"/>
    <xf numFmtId="49" fontId="9" fillId="24" borderId="0" xfId="57" applyNumberFormat="1" applyFont="1" applyFill="1" applyBorder="1"/>
    <xf numFmtId="49" fontId="7" fillId="24" borderId="11" xfId="0" applyNumberFormat="1" applyFont="1" applyFill="1" applyBorder="1" applyAlignment="1">
      <alignment horizontal="left"/>
    </xf>
    <xf numFmtId="49" fontId="17" fillId="25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vertical="center"/>
    </xf>
    <xf numFmtId="49" fontId="7" fillId="0" borderId="0" xfId="0" applyNumberFormat="1" applyFont="1" applyFill="1" applyBorder="1"/>
    <xf numFmtId="0" fontId="11" fillId="0" borderId="0" xfId="0" applyFont="1" applyFill="1"/>
    <xf numFmtId="49" fontId="7" fillId="24" borderId="15" xfId="57" applyNumberFormat="1" applyFont="1" applyFill="1" applyBorder="1"/>
    <xf numFmtId="0" fontId="11" fillId="0" borderId="0" xfId="57" applyFill="1"/>
    <xf numFmtId="0" fontId="11" fillId="0" borderId="0" xfId="57"/>
    <xf numFmtId="49" fontId="15" fillId="0" borderId="10" xfId="0" applyNumberFormat="1" applyFont="1" applyFill="1" applyBorder="1" applyAlignment="1"/>
    <xf numFmtId="49" fontId="9" fillId="24" borderId="0" xfId="57" applyNumberFormat="1" applyFont="1" applyFill="1" applyBorder="1" applyAlignment="1">
      <alignment horizontal="left"/>
    </xf>
    <xf numFmtId="49" fontId="7" fillId="24" borderId="0" xfId="57" applyNumberFormat="1" applyFont="1" applyFill="1" applyBorder="1" applyAlignment="1">
      <alignment horizontal="left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165" fontId="19" fillId="0" borderId="18" xfId="0" applyNumberFormat="1" applyFont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Protection="1">
      <protection locked="0"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right" vertical="center"/>
    </xf>
    <xf numFmtId="49" fontId="7" fillId="24" borderId="13" xfId="57" applyNumberFormat="1" applyFont="1" applyFill="1" applyBorder="1"/>
    <xf numFmtId="0" fontId="7" fillId="24" borderId="20" xfId="0" applyFont="1" applyFill="1" applyBorder="1" applyAlignment="1">
      <alignment vertical="center" wrapText="1"/>
    </xf>
    <xf numFmtId="49" fontId="7" fillId="24" borderId="13" xfId="57" applyNumberFormat="1" applyFont="1" applyFill="1" applyBorder="1" applyAlignment="1">
      <alignment horizontal="left"/>
    </xf>
    <xf numFmtId="0" fontId="11" fillId="0" borderId="0" xfId="56"/>
    <xf numFmtId="0" fontId="13" fillId="0" borderId="10" xfId="0" applyFont="1" applyFill="1" applyBorder="1" applyAlignment="1">
      <alignment horizontal="center"/>
    </xf>
    <xf numFmtId="0" fontId="48" fillId="24" borderId="19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7" fillId="24" borderId="22" xfId="0" applyNumberFormat="1" applyFont="1" applyFill="1" applyBorder="1"/>
    <xf numFmtId="49" fontId="49" fillId="0" borderId="21" xfId="0" applyNumberFormat="1" applyFont="1" applyBorder="1" applyAlignment="1" applyProtection="1">
      <alignment horizontal="center"/>
      <protection locked="0"/>
    </xf>
    <xf numFmtId="0" fontId="50" fillId="0" borderId="23" xfId="0" applyFont="1" applyFill="1" applyBorder="1" applyAlignment="1">
      <alignment horizontal="center"/>
    </xf>
    <xf numFmtId="0" fontId="50" fillId="0" borderId="23" xfId="0" applyFont="1" applyFill="1" applyBorder="1" applyAlignment="1"/>
    <xf numFmtId="0" fontId="50" fillId="0" borderId="24" xfId="0" applyFont="1" applyFill="1" applyBorder="1" applyAlignment="1">
      <alignment horizontal="left"/>
    </xf>
    <xf numFmtId="0" fontId="50" fillId="0" borderId="23" xfId="58" applyNumberFormat="1" applyFont="1" applyFill="1" applyBorder="1" applyAlignment="1">
      <alignment horizontal="center"/>
    </xf>
    <xf numFmtId="0" fontId="50" fillId="0" borderId="24" xfId="58" applyNumberFormat="1" applyFont="1" applyFill="1" applyBorder="1" applyAlignment="1">
      <alignment horizontal="center"/>
    </xf>
    <xf numFmtId="165" fontId="49" fillId="0" borderId="25" xfId="0" applyNumberFormat="1" applyFont="1" applyBorder="1" applyAlignment="1">
      <alignment horizontal="right"/>
    </xf>
    <xf numFmtId="0" fontId="49" fillId="0" borderId="0" xfId="0" applyFont="1" applyProtection="1">
      <protection locked="0"/>
    </xf>
    <xf numFmtId="0" fontId="53" fillId="0" borderId="23" xfId="58" applyNumberFormat="1" applyFont="1" applyFill="1" applyBorder="1" applyAlignment="1" applyProtection="1">
      <alignment horizontal="right" vertical="center"/>
      <protection locked="0"/>
    </xf>
    <xf numFmtId="0" fontId="53" fillId="0" borderId="26" xfId="58" applyNumberFormat="1" applyFont="1" applyFill="1" applyBorder="1" applyAlignment="1" applyProtection="1">
      <alignment horizontal="right" vertical="center"/>
      <protection locked="0"/>
    </xf>
    <xf numFmtId="49" fontId="49" fillId="0" borderId="0" xfId="0" applyNumberFormat="1" applyFont="1" applyAlignment="1" applyProtection="1">
      <alignment horizontal="center"/>
      <protection locked="0"/>
    </xf>
    <xf numFmtId="0" fontId="49" fillId="0" borderId="0" xfId="0" applyFont="1" applyFill="1"/>
    <xf numFmtId="0" fontId="49" fillId="0" borderId="0" xfId="0" applyFont="1" applyFill="1" applyAlignment="1">
      <alignment horizontal="left"/>
    </xf>
    <xf numFmtId="0" fontId="49" fillId="0" borderId="0" xfId="0" applyFont="1" applyFill="1" applyAlignment="1"/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5" fontId="49" fillId="0" borderId="0" xfId="0" applyNumberFormat="1" applyFont="1" applyFill="1" applyProtection="1">
      <protection locked="0"/>
    </xf>
    <xf numFmtId="0" fontId="51" fillId="24" borderId="27" xfId="0" applyFont="1" applyFill="1" applyBorder="1" applyAlignment="1" applyProtection="1">
      <alignment horizontal="right"/>
      <protection locked="0"/>
    </xf>
    <xf numFmtId="0" fontId="51" fillId="24" borderId="28" xfId="0" applyFont="1" applyFill="1" applyBorder="1" applyAlignment="1" applyProtection="1">
      <alignment horizontal="right"/>
      <protection locked="0"/>
    </xf>
    <xf numFmtId="165" fontId="51" fillId="0" borderId="18" xfId="0" applyNumberFormat="1" applyFont="1" applyFill="1" applyBorder="1"/>
    <xf numFmtId="2" fontId="51" fillId="0" borderId="19" xfId="0" applyNumberFormat="1" applyFont="1" applyFill="1" applyBorder="1" applyProtection="1">
      <protection locked="0"/>
    </xf>
    <xf numFmtId="0" fontId="49" fillId="0" borderId="0" xfId="0" applyFont="1"/>
    <xf numFmtId="0" fontId="51" fillId="0" borderId="0" xfId="0" applyFont="1" applyFill="1" applyBorder="1" applyAlignment="1">
      <alignment horizontal="left"/>
    </xf>
    <xf numFmtId="0" fontId="49" fillId="24" borderId="29" xfId="0" applyFont="1" applyFill="1" applyBorder="1"/>
    <xf numFmtId="0" fontId="49" fillId="24" borderId="30" xfId="0" applyFont="1" applyFill="1" applyBorder="1" applyAlignment="1">
      <alignment horizontal="right"/>
    </xf>
    <xf numFmtId="165" fontId="49" fillId="0" borderId="25" xfId="0" applyNumberFormat="1" applyFont="1" applyFill="1" applyBorder="1" applyProtection="1">
      <protection locked="0"/>
    </xf>
    <xf numFmtId="0" fontId="49" fillId="0" borderId="0" xfId="0" applyFont="1" applyFill="1" applyBorder="1" applyAlignment="1">
      <alignment horizontal="right"/>
    </xf>
    <xf numFmtId="0" fontId="49" fillId="26" borderId="31" xfId="0" applyFont="1" applyFill="1" applyBorder="1" applyAlignment="1">
      <alignment horizontal="right"/>
    </xf>
    <xf numFmtId="0" fontId="49" fillId="27" borderId="32" xfId="0" applyFont="1" applyFill="1" applyBorder="1" applyAlignment="1">
      <alignment horizontal="right"/>
    </xf>
    <xf numFmtId="49" fontId="49" fillId="27" borderId="33" xfId="0" applyNumberFormat="1" applyFont="1" applyFill="1" applyBorder="1" applyAlignment="1">
      <alignment horizontal="left"/>
    </xf>
    <xf numFmtId="49" fontId="49" fillId="27" borderId="31" xfId="0" applyNumberFormat="1" applyFont="1" applyFill="1" applyBorder="1" applyAlignment="1">
      <alignment horizontal="left"/>
    </xf>
    <xf numFmtId="0" fontId="49" fillId="24" borderId="34" xfId="0" applyFont="1" applyFill="1" applyBorder="1"/>
    <xf numFmtId="0" fontId="49" fillId="24" borderId="35" xfId="0" applyFont="1" applyFill="1" applyBorder="1" applyAlignment="1">
      <alignment horizontal="right"/>
    </xf>
    <xf numFmtId="0" fontId="49" fillId="0" borderId="0" xfId="0" applyFont="1" applyAlignment="1" applyProtection="1">
      <alignment horizontal="right"/>
      <protection locked="0"/>
    </xf>
    <xf numFmtId="0" fontId="49" fillId="27" borderId="19" xfId="0" applyFont="1" applyFill="1" applyBorder="1" applyAlignment="1">
      <alignment horizontal="right"/>
    </xf>
    <xf numFmtId="49" fontId="49" fillId="27" borderId="27" xfId="0" applyNumberFormat="1" applyFont="1" applyFill="1" applyBorder="1" applyAlignment="1">
      <alignment horizontal="left"/>
    </xf>
    <xf numFmtId="49" fontId="49" fillId="27" borderId="20" xfId="0" applyNumberFormat="1" applyFont="1" applyFill="1" applyBorder="1" applyAlignment="1">
      <alignment horizontal="left"/>
    </xf>
    <xf numFmtId="165" fontId="49" fillId="0" borderId="36" xfId="0" applyNumberFormat="1" applyFont="1" applyFill="1" applyBorder="1" applyProtection="1">
      <protection locked="0"/>
    </xf>
    <xf numFmtId="0" fontId="49" fillId="0" borderId="0" xfId="0" applyFont="1" applyFill="1" applyBorder="1"/>
    <xf numFmtId="0" fontId="49" fillId="0" borderId="0" xfId="0" applyFont="1" applyFill="1" applyBorder="1" applyAlignment="1"/>
    <xf numFmtId="0" fontId="49" fillId="24" borderId="37" xfId="0" applyFont="1" applyFill="1" applyBorder="1" applyProtection="1">
      <protection locked="0"/>
    </xf>
    <xf numFmtId="0" fontId="49" fillId="24" borderId="38" xfId="0" applyFont="1" applyFill="1" applyBorder="1" applyAlignment="1">
      <alignment horizontal="right"/>
    </xf>
    <xf numFmtId="165" fontId="49" fillId="0" borderId="39" xfId="0" applyNumberFormat="1" applyFont="1" applyFill="1" applyBorder="1" applyProtection="1">
      <protection locked="0"/>
    </xf>
    <xf numFmtId="0" fontId="52" fillId="0" borderId="0" xfId="0" applyFont="1" applyAlignment="1">
      <alignment horizontal="left"/>
    </xf>
    <xf numFmtId="0" fontId="51" fillId="24" borderId="40" xfId="0" applyFont="1" applyFill="1" applyBorder="1" applyAlignment="1">
      <alignment horizontal="right"/>
    </xf>
    <xf numFmtId="0" fontId="51" fillId="24" borderId="41" xfId="0" applyFont="1" applyFill="1" applyBorder="1" applyAlignment="1">
      <alignment horizontal="right"/>
    </xf>
    <xf numFmtId="165" fontId="51" fillId="0" borderId="42" xfId="0" applyNumberFormat="1" applyFont="1" applyFill="1" applyBorder="1" applyAlignment="1"/>
    <xf numFmtId="165" fontId="54" fillId="0" borderId="43" xfId="0" applyNumberFormat="1" applyFont="1" applyBorder="1" applyAlignment="1">
      <alignment horizontal="right"/>
    </xf>
    <xf numFmtId="0" fontId="49" fillId="0" borderId="37" xfId="0" applyFont="1" applyBorder="1" applyAlignment="1"/>
    <xf numFmtId="0" fontId="49" fillId="0" borderId="44" xfId="0" applyFont="1" applyFill="1" applyBorder="1" applyAlignment="1">
      <alignment horizontal="right"/>
    </xf>
    <xf numFmtId="165" fontId="49" fillId="0" borderId="45" xfId="0" applyNumberFormat="1" applyFont="1" applyFill="1" applyBorder="1" applyAlignment="1"/>
    <xf numFmtId="0" fontId="51" fillId="0" borderId="27" xfId="0" applyFont="1" applyBorder="1" applyAlignment="1"/>
    <xf numFmtId="0" fontId="51" fillId="0" borderId="20" xfId="0" applyFont="1" applyFill="1" applyBorder="1" applyAlignment="1">
      <alignment horizontal="right"/>
    </xf>
    <xf numFmtId="165" fontId="51" fillId="0" borderId="18" xfId="0" applyNumberFormat="1" applyFont="1" applyFill="1" applyBorder="1" applyAlignment="1"/>
    <xf numFmtId="0" fontId="52" fillId="0" borderId="0" xfId="0" applyFont="1" applyFill="1"/>
    <xf numFmtId="165" fontId="54" fillId="0" borderId="0" xfId="0" applyNumberFormat="1" applyFont="1" applyBorder="1" applyAlignment="1">
      <alignment horizontal="right"/>
    </xf>
    <xf numFmtId="0" fontId="49" fillId="0" borderId="0" xfId="0" applyFont="1" applyFill="1" applyBorder="1" applyProtection="1">
      <protection locked="0"/>
    </xf>
    <xf numFmtId="0" fontId="51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/>
    </xf>
    <xf numFmtId="0" fontId="52" fillId="25" borderId="0" xfId="0" applyFont="1" applyFill="1"/>
    <xf numFmtId="49" fontId="49" fillId="28" borderId="21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Alignment="1">
      <alignment horizontal="left" vertical="center"/>
    </xf>
    <xf numFmtId="49" fontId="56" fillId="25" borderId="0" xfId="0" applyNumberFormat="1" applyFont="1" applyFill="1" applyAlignment="1">
      <alignment horizontal="left" vertical="center"/>
    </xf>
    <xf numFmtId="49" fontId="19" fillId="28" borderId="21" xfId="0" applyNumberFormat="1" applyFont="1" applyFill="1" applyBorder="1" applyAlignment="1">
      <alignment horizontal="center" vertical="center" wrapText="1"/>
    </xf>
    <xf numFmtId="49" fontId="19" fillId="28" borderId="16" xfId="0" applyNumberFormat="1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 wrapText="1"/>
    </xf>
    <xf numFmtId="165" fontId="19" fillId="28" borderId="18" xfId="0" applyNumberFormat="1" applyFont="1" applyFill="1" applyBorder="1" applyAlignment="1">
      <alignment vertical="center" wrapText="1"/>
    </xf>
    <xf numFmtId="0" fontId="19" fillId="28" borderId="19" xfId="0" applyFont="1" applyFill="1" applyBorder="1" applyAlignment="1">
      <alignment horizontal="center" vertical="center" wrapText="1"/>
    </xf>
    <xf numFmtId="165" fontId="19" fillId="28" borderId="17" xfId="0" applyNumberFormat="1" applyFont="1" applyFill="1" applyBorder="1" applyAlignment="1">
      <alignment vertical="center" wrapText="1"/>
    </xf>
    <xf numFmtId="0" fontId="59" fillId="24" borderId="20" xfId="0" applyFont="1" applyFill="1" applyBorder="1" applyAlignment="1">
      <alignment vertical="center" wrapText="1"/>
    </xf>
    <xf numFmtId="0" fontId="59" fillId="24" borderId="20" xfId="0" applyFont="1" applyFill="1" applyBorder="1" applyAlignment="1">
      <alignment vertical="center"/>
    </xf>
    <xf numFmtId="2" fontId="53" fillId="24" borderId="12" xfId="0" applyNumberFormat="1" applyFont="1" applyFill="1" applyBorder="1" applyAlignment="1">
      <alignment vertical="center"/>
    </xf>
    <xf numFmtId="0" fontId="44" fillId="0" borderId="20" xfId="52" applyFont="1" applyFill="1" applyBorder="1" applyAlignment="1" applyProtection="1">
      <alignment vertical="center"/>
    </xf>
    <xf numFmtId="0" fontId="7" fillId="30" borderId="46" xfId="0" applyFont="1" applyFill="1" applyBorder="1"/>
    <xf numFmtId="0" fontId="60" fillId="0" borderId="0" xfId="0" applyFont="1"/>
    <xf numFmtId="0" fontId="7" fillId="30" borderId="0" xfId="0" applyFont="1" applyFill="1" applyBorder="1"/>
    <xf numFmtId="0" fontId="0" fillId="30" borderId="0" xfId="0" applyFill="1" applyBorder="1" applyAlignment="1">
      <alignment horizontal="center"/>
    </xf>
    <xf numFmtId="2" fontId="51" fillId="0" borderId="0" xfId="0" applyNumberFormat="1" applyFont="1" applyFill="1" applyBorder="1" applyProtection="1">
      <protection locked="0"/>
    </xf>
    <xf numFmtId="0" fontId="51" fillId="30" borderId="0" xfId="0" applyFont="1" applyFill="1" applyBorder="1" applyAlignment="1">
      <alignment horizontal="center" vertical="center" wrapText="1"/>
    </xf>
    <xf numFmtId="2" fontId="53" fillId="30" borderId="0" xfId="0" applyNumberFormat="1" applyFont="1" applyFill="1" applyBorder="1" applyAlignment="1">
      <alignment vertical="center"/>
    </xf>
    <xf numFmtId="0" fontId="19" fillId="30" borderId="0" xfId="0" applyFont="1" applyFill="1" applyBorder="1" applyAlignment="1">
      <alignment horizontal="center" vertical="center" wrapText="1"/>
    </xf>
    <xf numFmtId="166" fontId="49" fillId="30" borderId="0" xfId="0" applyNumberFormat="1" applyFont="1" applyFill="1" applyBorder="1"/>
    <xf numFmtId="166" fontId="49" fillId="0" borderId="47" xfId="0" applyNumberFormat="1" applyFont="1" applyBorder="1"/>
    <xf numFmtId="166" fontId="49" fillId="0" borderId="48" xfId="0" applyNumberFormat="1" applyFont="1" applyBorder="1"/>
    <xf numFmtId="0" fontId="19" fillId="0" borderId="17" xfId="0" applyFont="1" applyFill="1" applyBorder="1" applyAlignment="1">
      <alignment horizontal="left" vertical="center" wrapText="1"/>
    </xf>
    <xf numFmtId="165" fontId="19" fillId="0" borderId="17" xfId="0" applyNumberFormat="1" applyFont="1" applyBorder="1" applyAlignment="1">
      <alignment vertical="center" wrapText="1"/>
    </xf>
    <xf numFmtId="1" fontId="0" fillId="30" borderId="12" xfId="0" applyNumberFormat="1" applyFill="1" applyBorder="1" applyAlignment="1">
      <alignment horizontal="center"/>
    </xf>
    <xf numFmtId="165" fontId="61" fillId="31" borderId="48" xfId="0" applyNumberFormat="1" applyFont="1" applyFill="1" applyBorder="1"/>
    <xf numFmtId="0" fontId="9" fillId="31" borderId="49" xfId="53" applyFont="1" applyFill="1" applyBorder="1" applyAlignment="1" applyProtection="1">
      <alignment vertical="center"/>
    </xf>
    <xf numFmtId="0" fontId="9" fillId="31" borderId="44" xfId="53" applyFont="1" applyFill="1" applyBorder="1" applyAlignment="1" applyProtection="1">
      <alignment vertical="center"/>
    </xf>
    <xf numFmtId="0" fontId="45" fillId="31" borderId="44" xfId="53" applyFont="1" applyFill="1" applyBorder="1" applyAlignment="1" applyProtection="1">
      <alignment vertical="center"/>
    </xf>
    <xf numFmtId="0" fontId="46" fillId="31" borderId="44" xfId="53" applyNumberFormat="1" applyFont="1" applyFill="1" applyBorder="1" applyAlignment="1" applyProtection="1">
      <alignment vertical="center"/>
    </xf>
    <xf numFmtId="0" fontId="46" fillId="31" borderId="44" xfId="52" applyNumberFormat="1" applyFont="1" applyFill="1" applyBorder="1" applyAlignment="1" applyProtection="1">
      <alignment horizontal="center" vertical="center"/>
    </xf>
    <xf numFmtId="0" fontId="43" fillId="24" borderId="27" xfId="0" applyFont="1" applyFill="1" applyBorder="1" applyAlignment="1">
      <alignment vertical="center" wrapText="1"/>
    </xf>
    <xf numFmtId="0" fontId="60" fillId="0" borderId="50" xfId="0" applyFont="1" applyBorder="1"/>
    <xf numFmtId="0" fontId="57" fillId="30" borderId="27" xfId="0" applyFont="1" applyFill="1" applyBorder="1" applyAlignment="1" applyProtection="1">
      <alignment horizontal="right" vertical="center"/>
      <protection locked="0"/>
    </xf>
    <xf numFmtId="0" fontId="58" fillId="30" borderId="20" xfId="0" applyFont="1" applyFill="1" applyBorder="1" applyAlignment="1" applyProtection="1">
      <alignment horizontal="right" vertical="center"/>
      <protection locked="0"/>
    </xf>
    <xf numFmtId="0" fontId="51" fillId="24" borderId="20" xfId="0" applyFont="1" applyFill="1" applyBorder="1" applyAlignment="1" applyProtection="1">
      <alignment horizontal="right"/>
      <protection locked="0"/>
    </xf>
    <xf numFmtId="0" fontId="49" fillId="24" borderId="51" xfId="0" applyFont="1" applyFill="1" applyBorder="1"/>
    <xf numFmtId="0" fontId="49" fillId="24" borderId="52" xfId="0" applyFont="1" applyFill="1" applyBorder="1"/>
    <xf numFmtId="0" fontId="49" fillId="24" borderId="44" xfId="0" applyFont="1" applyFill="1" applyBorder="1" applyProtection="1">
      <protection locked="0"/>
    </xf>
    <xf numFmtId="0" fontId="51" fillId="24" borderId="50" xfId="0" applyFont="1" applyFill="1" applyBorder="1" applyAlignment="1">
      <alignment horizontal="right"/>
    </xf>
    <xf numFmtId="0" fontId="49" fillId="0" borderId="44" xfId="0" applyFont="1" applyBorder="1" applyAlignment="1"/>
    <xf numFmtId="0" fontId="51" fillId="0" borderId="20" xfId="0" applyFont="1" applyBorder="1" applyAlignment="1"/>
    <xf numFmtId="2" fontId="68" fillId="0" borderId="53" xfId="0" applyNumberFormat="1" applyFont="1" applyFill="1" applyBorder="1" applyAlignment="1">
      <alignment horizontal="right" vertical="center"/>
    </xf>
    <xf numFmtId="165" fontId="69" fillId="0" borderId="54" xfId="0" applyNumberFormat="1" applyFont="1" applyBorder="1" applyAlignment="1">
      <alignment vertical="center"/>
    </xf>
    <xf numFmtId="165" fontId="69" fillId="0" borderId="55" xfId="0" applyNumberFormat="1" applyFont="1" applyBorder="1" applyAlignment="1">
      <alignment vertical="center"/>
    </xf>
    <xf numFmtId="0" fontId="64" fillId="30" borderId="27" xfId="0" applyFont="1" applyFill="1" applyBorder="1" applyAlignment="1" applyProtection="1">
      <alignment horizontal="right" vertical="center"/>
      <protection locked="0"/>
    </xf>
    <xf numFmtId="49" fontId="65" fillId="24" borderId="0" xfId="57" applyNumberFormat="1" applyFont="1" applyFill="1" applyBorder="1" applyAlignment="1">
      <alignment horizontal="left"/>
    </xf>
    <xf numFmtId="49" fontId="66" fillId="0" borderId="14" xfId="0" applyNumberFormat="1" applyFont="1" applyFill="1" applyBorder="1" applyAlignment="1"/>
    <xf numFmtId="49" fontId="7" fillId="24" borderId="50" xfId="0" applyNumberFormat="1" applyFont="1" applyFill="1" applyBorder="1"/>
    <xf numFmtId="2" fontId="67" fillId="24" borderId="19" xfId="0" applyNumberFormat="1" applyFont="1" applyFill="1" applyBorder="1" applyAlignment="1">
      <alignment horizontal="center" vertical="center"/>
    </xf>
    <xf numFmtId="0" fontId="50" fillId="32" borderId="26" xfId="0" applyFont="1" applyFill="1" applyBorder="1" applyAlignment="1">
      <alignment horizontal="center"/>
    </xf>
    <xf numFmtId="0" fontId="50" fillId="32" borderId="26" xfId="0" applyFont="1" applyFill="1" applyBorder="1" applyAlignment="1"/>
    <xf numFmtId="0" fontId="50" fillId="32" borderId="21" xfId="0" applyFont="1" applyFill="1" applyBorder="1" applyAlignment="1">
      <alignment horizontal="left"/>
    </xf>
    <xf numFmtId="0" fontId="50" fillId="32" borderId="26" xfId="58" applyNumberFormat="1" applyFont="1" applyFill="1" applyBorder="1" applyAlignment="1">
      <alignment horizontal="center"/>
    </xf>
    <xf numFmtId="0" fontId="50" fillId="32" borderId="21" xfId="58" applyNumberFormat="1" applyFont="1" applyFill="1" applyBorder="1" applyAlignment="1">
      <alignment horizontal="center"/>
    </xf>
    <xf numFmtId="2" fontId="68" fillId="32" borderId="35" xfId="0" applyNumberFormat="1" applyFont="1" applyFill="1" applyBorder="1" applyAlignment="1">
      <alignment horizontal="right" vertical="center"/>
    </xf>
    <xf numFmtId="165" fontId="69" fillId="32" borderId="26" xfId="0" applyNumberFormat="1" applyFont="1" applyFill="1" applyBorder="1" applyAlignment="1">
      <alignment vertical="center"/>
    </xf>
    <xf numFmtId="0" fontId="53" fillId="32" borderId="26" xfId="58" applyNumberFormat="1" applyFont="1" applyFill="1" applyBorder="1" applyAlignment="1" applyProtection="1">
      <alignment horizontal="right" vertical="center"/>
      <protection locked="0"/>
    </xf>
    <xf numFmtId="165" fontId="49" fillId="32" borderId="36" xfId="0" applyNumberFormat="1" applyFont="1" applyFill="1" applyBorder="1" applyAlignment="1">
      <alignment horizontal="right"/>
    </xf>
    <xf numFmtId="166" fontId="49" fillId="32" borderId="48" xfId="0" applyNumberFormat="1" applyFont="1" applyFill="1" applyBorder="1"/>
    <xf numFmtId="0" fontId="50" fillId="32" borderId="23" xfId="0" applyFont="1" applyFill="1" applyBorder="1" applyAlignment="1">
      <alignment horizontal="center"/>
    </xf>
    <xf numFmtId="0" fontId="50" fillId="32" borderId="23" xfId="0" applyFont="1" applyFill="1" applyBorder="1" applyAlignment="1"/>
    <xf numFmtId="0" fontId="50" fillId="32" borderId="24" xfId="0" applyFont="1" applyFill="1" applyBorder="1" applyAlignment="1">
      <alignment horizontal="left"/>
    </xf>
    <xf numFmtId="0" fontId="50" fillId="32" borderId="23" xfId="58" applyNumberFormat="1" applyFont="1" applyFill="1" applyBorder="1" applyAlignment="1">
      <alignment horizontal="center"/>
    </xf>
    <xf numFmtId="0" fontId="50" fillId="32" borderId="24" xfId="58" applyNumberFormat="1" applyFont="1" applyFill="1" applyBorder="1" applyAlignment="1">
      <alignment horizontal="center"/>
    </xf>
    <xf numFmtId="2" fontId="68" fillId="32" borderId="53" xfId="0" applyNumberFormat="1" applyFont="1" applyFill="1" applyBorder="1" applyAlignment="1">
      <alignment horizontal="right" vertical="center"/>
    </xf>
    <xf numFmtId="165" fontId="69" fillId="32" borderId="55" xfId="0" applyNumberFormat="1" applyFont="1" applyFill="1" applyBorder="1" applyAlignment="1">
      <alignment vertical="center"/>
    </xf>
    <xf numFmtId="165" fontId="49" fillId="32" borderId="25" xfId="0" applyNumberFormat="1" applyFont="1" applyFill="1" applyBorder="1" applyAlignment="1">
      <alignment horizontal="right"/>
    </xf>
    <xf numFmtId="0" fontId="49" fillId="27" borderId="19" xfId="0" applyFont="1" applyFill="1" applyBorder="1" applyAlignment="1">
      <alignment horizontal="right" vertical="center"/>
    </xf>
    <xf numFmtId="0" fontId="9" fillId="32" borderId="0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19" fillId="32" borderId="17" xfId="0" applyFont="1" applyFill="1" applyBorder="1" applyAlignment="1">
      <alignment horizontal="center" vertical="center" wrapText="1"/>
    </xf>
    <xf numFmtId="49" fontId="1" fillId="24" borderId="0" xfId="57" applyNumberFormat="1" applyFont="1" applyFill="1" applyBorder="1" applyAlignment="1">
      <alignment horizontal="left"/>
    </xf>
    <xf numFmtId="49" fontId="1" fillId="24" borderId="0" xfId="0" applyNumberFormat="1" applyFont="1" applyFill="1" applyBorder="1"/>
    <xf numFmtId="49" fontId="1" fillId="24" borderId="0" xfId="57" applyNumberFormat="1" applyFont="1" applyFill="1" applyBorder="1"/>
    <xf numFmtId="0" fontId="7" fillId="32" borderId="20" xfId="0" applyFont="1" applyFill="1" applyBorder="1" applyAlignment="1">
      <alignment vertical="center" wrapText="1"/>
    </xf>
    <xf numFmtId="0" fontId="58" fillId="32" borderId="20" xfId="0" applyFont="1" applyFill="1" applyBorder="1" applyAlignment="1" applyProtection="1">
      <alignment horizontal="right" vertical="center"/>
      <protection locked="0"/>
    </xf>
    <xf numFmtId="0" fontId="62" fillId="32" borderId="19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/>
    </xf>
    <xf numFmtId="49" fontId="49" fillId="32" borderId="0" xfId="0" applyNumberFormat="1" applyFont="1" applyFill="1" applyBorder="1" applyAlignment="1">
      <alignment horizontal="left"/>
    </xf>
    <xf numFmtId="0" fontId="49" fillId="32" borderId="0" xfId="0" applyFont="1" applyFill="1" applyBorder="1" applyProtection="1">
      <protection locked="0"/>
    </xf>
    <xf numFmtId="0" fontId="49" fillId="32" borderId="0" xfId="0" applyFont="1" applyFill="1" applyBorder="1" applyAlignment="1">
      <alignment horizontal="center"/>
    </xf>
    <xf numFmtId="0" fontId="52" fillId="32" borderId="0" xfId="0" applyFont="1" applyFill="1"/>
    <xf numFmtId="0" fontId="0" fillId="32" borderId="0" xfId="0" applyFill="1"/>
    <xf numFmtId="0" fontId="19" fillId="28" borderId="17" xfId="0" applyFont="1" applyFill="1" applyBorder="1" applyAlignment="1">
      <alignment horizontal="center" vertical="center"/>
    </xf>
    <xf numFmtId="0" fontId="19" fillId="28" borderId="5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167" fontId="58" fillId="30" borderId="20" xfId="0" applyNumberFormat="1" applyFont="1" applyFill="1" applyBorder="1" applyAlignment="1" applyProtection="1">
      <alignment horizontal="left" vertical="center" wrapText="1"/>
      <protection locked="0"/>
    </xf>
    <xf numFmtId="0" fontId="42" fillId="31" borderId="46" xfId="0" applyFont="1" applyFill="1" applyBorder="1" applyAlignment="1">
      <alignment horizontal="center" vertical="center" wrapText="1"/>
    </xf>
    <xf numFmtId="0" fontId="42" fillId="31" borderId="57" xfId="0" applyFont="1" applyFill="1" applyBorder="1" applyAlignment="1">
      <alignment horizontal="center" vertical="center" wrapText="1"/>
    </xf>
    <xf numFmtId="0" fontId="42" fillId="31" borderId="57" xfId="0" applyFont="1" applyFill="1" applyBorder="1" applyAlignment="1">
      <alignment horizontal="center" vertical="top" wrapText="1"/>
    </xf>
    <xf numFmtId="0" fontId="42" fillId="31" borderId="12" xfId="0" applyFont="1" applyFill="1" applyBorder="1" applyAlignment="1">
      <alignment horizontal="center" vertical="top" wrapText="1"/>
    </xf>
    <xf numFmtId="0" fontId="2" fillId="31" borderId="44" xfId="51" applyNumberFormat="1" applyFill="1" applyBorder="1" applyAlignment="1" applyProtection="1">
      <alignment horizontal="center" vertical="center"/>
    </xf>
    <xf numFmtId="0" fontId="47" fillId="24" borderId="27" xfId="53" applyFont="1" applyFill="1" applyBorder="1" applyAlignment="1" applyProtection="1">
      <alignment horizontal="center" vertical="center" wrapText="1"/>
    </xf>
    <xf numFmtId="0" fontId="47" fillId="24" borderId="20" xfId="53" applyFont="1" applyFill="1" applyBorder="1" applyAlignment="1" applyProtection="1">
      <alignment horizontal="center" vertical="center" wrapText="1"/>
    </xf>
    <xf numFmtId="0" fontId="45" fillId="31" borderId="44" xfId="53" applyNumberFormat="1" applyFont="1" applyFill="1" applyBorder="1" applyAlignment="1" applyProtection="1">
      <alignment horizontal="center" vertical="center"/>
    </xf>
    <xf numFmtId="0" fontId="51" fillId="24" borderId="46" xfId="0" applyFont="1" applyFill="1" applyBorder="1" applyAlignment="1">
      <alignment horizontal="center" vertical="center" wrapText="1"/>
    </xf>
    <xf numFmtId="0" fontId="51" fillId="24" borderId="57" xfId="0" applyFont="1" applyFill="1" applyBorder="1" applyAlignment="1">
      <alignment horizontal="center" vertical="center" wrapText="1"/>
    </xf>
    <xf numFmtId="0" fontId="5" fillId="29" borderId="27" xfId="0" applyFont="1" applyFill="1" applyBorder="1" applyAlignment="1" applyProtection="1">
      <alignment horizontal="center" wrapText="1"/>
      <protection locked="0"/>
    </xf>
    <xf numFmtId="0" fontId="5" fillId="29" borderId="20" xfId="0" applyFont="1" applyFill="1" applyBorder="1" applyAlignment="1" applyProtection="1">
      <alignment horizontal="center" wrapText="1"/>
      <protection locked="0"/>
    </xf>
    <xf numFmtId="0" fontId="5" fillId="29" borderId="19" xfId="0" applyFont="1" applyFill="1" applyBorder="1" applyAlignment="1" applyProtection="1">
      <alignment horizontal="center" wrapText="1"/>
      <protection locked="0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2" fillId="24" borderId="27" xfId="0" applyFont="1" applyFill="1" applyBorder="1" applyAlignment="1">
      <alignment horizontal="center" vertical="center" wrapText="1"/>
    </xf>
    <xf numFmtId="0" fontId="62" fillId="24" borderId="19" xfId="0" applyFont="1" applyFill="1" applyBorder="1" applyAlignment="1">
      <alignment horizontal="center" vertical="center" wrapText="1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Hyperlink 3" xfId="38"/>
    <cellStyle name="Input" xfId="39"/>
    <cellStyle name="Linked Cell" xfId="40"/>
    <cellStyle name="Neutral" xfId="41"/>
    <cellStyle name="Normal 2" xfId="42"/>
    <cellStyle name="Normal 2 2" xfId="43"/>
    <cellStyle name="Normal 3" xfId="44"/>
    <cellStyle name="Normal_Price List All Qry" xfId="45"/>
    <cellStyle name="Note" xfId="46"/>
    <cellStyle name="Output" xfId="47"/>
    <cellStyle name="Title" xfId="48"/>
    <cellStyle name="Total" xfId="49"/>
    <cellStyle name="Warning Text" xfId="50"/>
    <cellStyle name="Гиперссылка" xfId="51" builtinId="8"/>
    <cellStyle name="Гиперссылка 2" xfId="52"/>
    <cellStyle name="Гиперссылка 3" xfId="53"/>
    <cellStyle name="Гиперссылка_Книга1" xfId="54"/>
    <cellStyle name="Обычный" xfId="0" builtinId="0"/>
    <cellStyle name="Обычный 2" xfId="55"/>
    <cellStyle name="Обычный_malay" xfId="56"/>
    <cellStyle name="Обычный_plants" xfId="57"/>
    <cellStyle name="Финансовый" xfId="58" builtin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dfish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opt" TargetMode="External"/><Relationship Id="rId2" Type="http://schemas.openxmlformats.org/officeDocument/2006/relationships/hyperlink" Target="http://wildfish.ru/tranzit" TargetMode="External"/><Relationship Id="rId1" Type="http://schemas.openxmlformats.org/officeDocument/2006/relationships/hyperlink" Target="http://wildfish.ru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ildfish.ru/price/marine-rocks.xls" TargetMode="External"/><Relationship Id="rId4" Type="http://schemas.openxmlformats.org/officeDocument/2006/relationships/hyperlink" Target="http://wildfish.ru/price/marine-s-sal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109"/>
  <sheetViews>
    <sheetView topLeftCell="A52" zoomScaleNormal="100" workbookViewId="0">
      <selection activeCell="A80" sqref="A80"/>
    </sheetView>
  </sheetViews>
  <sheetFormatPr defaultRowHeight="12.75" x14ac:dyDescent="0.2"/>
  <cols>
    <col min="1" max="1" width="100.5703125" style="33" customWidth="1"/>
    <col min="2" max="2" width="9.140625" style="34"/>
    <col min="3" max="16384" width="9.140625" style="19"/>
  </cols>
  <sheetData>
    <row r="1" spans="1:2" ht="26.25" x14ac:dyDescent="0.4">
      <c r="A1" s="17" t="s">
        <v>58</v>
      </c>
    </row>
    <row r="2" spans="1:2" ht="15" x14ac:dyDescent="0.25">
      <c r="A2" s="18" t="s">
        <v>13</v>
      </c>
    </row>
    <row r="3" spans="1:2" ht="15" x14ac:dyDescent="0.25">
      <c r="A3" s="18" t="s">
        <v>100</v>
      </c>
    </row>
    <row r="4" spans="1:2" ht="15" x14ac:dyDescent="0.25">
      <c r="A4" s="54" t="s">
        <v>14</v>
      </c>
    </row>
    <row r="5" spans="1:2" ht="18" x14ac:dyDescent="0.25">
      <c r="A5" s="20" t="s">
        <v>2</v>
      </c>
    </row>
    <row r="6" spans="1:2" x14ac:dyDescent="0.2">
      <c r="A6" s="21" t="s">
        <v>15</v>
      </c>
    </row>
    <row r="7" spans="1:2" x14ac:dyDescent="0.2">
      <c r="A7" s="13" t="s">
        <v>27</v>
      </c>
    </row>
    <row r="8" spans="1:2" x14ac:dyDescent="0.2">
      <c r="A8" s="13" t="s">
        <v>91</v>
      </c>
    </row>
    <row r="9" spans="1:2" x14ac:dyDescent="0.2">
      <c r="A9" s="13" t="s">
        <v>61</v>
      </c>
    </row>
    <row r="10" spans="1:2" s="37" customFormat="1" x14ac:dyDescent="0.2">
      <c r="A10" s="35" t="s">
        <v>117</v>
      </c>
      <c r="B10" s="36"/>
    </row>
    <row r="11" spans="1:2" s="37" customFormat="1" x14ac:dyDescent="0.2">
      <c r="A11" s="50" t="s">
        <v>116</v>
      </c>
      <c r="B11" s="36"/>
    </row>
    <row r="12" spans="1:2" s="37" customFormat="1" ht="13.5" thickBot="1" x14ac:dyDescent="0.25">
      <c r="A12" s="22" t="s">
        <v>232</v>
      </c>
      <c r="B12" s="36"/>
    </row>
    <row r="13" spans="1:2" ht="30" customHeight="1" thickTop="1" x14ac:dyDescent="0.2">
      <c r="A13" s="23" t="s">
        <v>28</v>
      </c>
    </row>
    <row r="14" spans="1:2" x14ac:dyDescent="0.2">
      <c r="A14" s="16" t="s">
        <v>29</v>
      </c>
    </row>
    <row r="15" spans="1:2" x14ac:dyDescent="0.2">
      <c r="A15" s="16" t="s">
        <v>233</v>
      </c>
    </row>
    <row r="16" spans="1:2" ht="13.5" thickBot="1" x14ac:dyDescent="0.25">
      <c r="A16" s="24" t="s">
        <v>234</v>
      </c>
    </row>
    <row r="17" spans="1:1" ht="20.100000000000001" customHeight="1" thickTop="1" x14ac:dyDescent="0.25">
      <c r="A17" s="25" t="s">
        <v>16</v>
      </c>
    </row>
    <row r="18" spans="1:1" x14ac:dyDescent="0.2">
      <c r="A18" s="13" t="s">
        <v>55</v>
      </c>
    </row>
    <row r="19" spans="1:1" x14ac:dyDescent="0.2">
      <c r="A19" s="13" t="s">
        <v>56</v>
      </c>
    </row>
    <row r="20" spans="1:1" x14ac:dyDescent="0.2">
      <c r="A20" s="199" t="s">
        <v>2409</v>
      </c>
    </row>
    <row r="21" spans="1:1" x14ac:dyDescent="0.2">
      <c r="A21" s="13" t="s">
        <v>30</v>
      </c>
    </row>
    <row r="22" spans="1:1" ht="18.75" customHeight="1" x14ac:dyDescent="0.2">
      <c r="A22" s="13" t="s">
        <v>31</v>
      </c>
    </row>
    <row r="23" spans="1:1" x14ac:dyDescent="0.2">
      <c r="A23" s="13" t="s">
        <v>32</v>
      </c>
    </row>
    <row r="24" spans="1:1" x14ac:dyDescent="0.2">
      <c r="A24" s="13" t="s">
        <v>92</v>
      </c>
    </row>
    <row r="25" spans="1:1" x14ac:dyDescent="0.2">
      <c r="A25" s="13" t="s">
        <v>33</v>
      </c>
    </row>
    <row r="26" spans="1:1" x14ac:dyDescent="0.2">
      <c r="A26" s="13" t="s">
        <v>34</v>
      </c>
    </row>
    <row r="27" spans="1:1" ht="18.75" customHeight="1" x14ac:dyDescent="0.2">
      <c r="A27" s="13" t="s">
        <v>35</v>
      </c>
    </row>
    <row r="28" spans="1:1" ht="13.5" thickBot="1" x14ac:dyDescent="0.25">
      <c r="A28" s="22" t="s">
        <v>36</v>
      </c>
    </row>
    <row r="29" spans="1:1" ht="16.5" thickTop="1" x14ac:dyDescent="0.25">
      <c r="A29" s="38" t="s">
        <v>62</v>
      </c>
    </row>
    <row r="30" spans="1:1" x14ac:dyDescent="0.2">
      <c r="A30" s="39" t="s">
        <v>93</v>
      </c>
    </row>
    <row r="31" spans="1:1" x14ac:dyDescent="0.2">
      <c r="A31" s="40" t="s">
        <v>64</v>
      </c>
    </row>
    <row r="32" spans="1:1" x14ac:dyDescent="0.2">
      <c r="A32" s="52" t="s">
        <v>63</v>
      </c>
    </row>
    <row r="33" spans="1:11" ht="18.75" customHeight="1" x14ac:dyDescent="0.2">
      <c r="A33" s="40" t="s">
        <v>94</v>
      </c>
    </row>
    <row r="34" spans="1:11" x14ac:dyDescent="0.2">
      <c r="A34" s="40" t="s">
        <v>95</v>
      </c>
    </row>
    <row r="35" spans="1:11" x14ac:dyDescent="0.2">
      <c r="A35" s="40" t="s">
        <v>96</v>
      </c>
    </row>
    <row r="36" spans="1:11" ht="20.100000000000001" customHeight="1" x14ac:dyDescent="0.2">
      <c r="A36" s="198" t="s">
        <v>2369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198" t="s">
        <v>2370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198" t="s">
        <v>2371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198" t="s">
        <v>2372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198" t="s">
        <v>2373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20.100000000000001" customHeight="1" x14ac:dyDescent="0.2">
      <c r="A41" s="40" t="s">
        <v>235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40" t="s">
        <v>236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172" t="s">
        <v>237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40" t="s">
        <v>238</v>
      </c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40" t="s">
        <v>239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40" t="s">
        <v>240</v>
      </c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40" t="s">
        <v>241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40" t="s">
        <v>242</v>
      </c>
      <c r="C48" s="34"/>
      <c r="D48" s="34"/>
      <c r="E48" s="34"/>
      <c r="F48" s="34"/>
      <c r="G48" s="34"/>
      <c r="H48" s="34"/>
      <c r="I48" s="34"/>
      <c r="J48" s="34"/>
      <c r="K48" s="34"/>
    </row>
    <row r="49" spans="1:2" customFormat="1" ht="20.100000000000001" customHeight="1" thickBot="1" x14ac:dyDescent="0.25">
      <c r="A49" s="58" t="s">
        <v>101</v>
      </c>
    </row>
    <row r="50" spans="1:2" ht="18.75" customHeight="1" thickTop="1" x14ac:dyDescent="0.25">
      <c r="A50" s="27" t="s">
        <v>37</v>
      </c>
    </row>
    <row r="51" spans="1:2" s="53" customFormat="1" x14ac:dyDescent="0.2">
      <c r="A51" s="16" t="s">
        <v>486</v>
      </c>
    </row>
    <row r="52" spans="1:2" customFormat="1" x14ac:dyDescent="0.2">
      <c r="A52" s="16" t="s">
        <v>38</v>
      </c>
    </row>
    <row r="53" spans="1:2" customFormat="1" x14ac:dyDescent="0.2">
      <c r="A53" s="28" t="s">
        <v>54</v>
      </c>
    </row>
    <row r="54" spans="1:2" customFormat="1" x14ac:dyDescent="0.2">
      <c r="A54" s="16" t="s">
        <v>485</v>
      </c>
    </row>
    <row r="55" spans="1:2" customFormat="1" x14ac:dyDescent="0.2">
      <c r="A55" s="16" t="s">
        <v>483</v>
      </c>
    </row>
    <row r="56" spans="1:2" customFormat="1" x14ac:dyDescent="0.2">
      <c r="A56" s="16" t="s">
        <v>484</v>
      </c>
    </row>
    <row r="57" spans="1:2" x14ac:dyDescent="0.2">
      <c r="A57" s="16" t="s">
        <v>39</v>
      </c>
    </row>
    <row r="58" spans="1:2" x14ac:dyDescent="0.2">
      <c r="A58" s="16" t="s">
        <v>40</v>
      </c>
    </row>
    <row r="59" spans="1:2" x14ac:dyDescent="0.2">
      <c r="A59" s="16" t="s">
        <v>122</v>
      </c>
    </row>
    <row r="60" spans="1:2" x14ac:dyDescent="0.2">
      <c r="A60" s="16" t="s">
        <v>123</v>
      </c>
    </row>
    <row r="61" spans="1:2" x14ac:dyDescent="0.2">
      <c r="A61" s="16" t="s">
        <v>41</v>
      </c>
    </row>
    <row r="62" spans="1:2" x14ac:dyDescent="0.2">
      <c r="A62" s="16" t="s">
        <v>42</v>
      </c>
    </row>
    <row r="63" spans="1:2" ht="12.95" customHeight="1" thickBot="1" x14ac:dyDescent="0.25">
      <c r="A63" s="16" t="s">
        <v>43</v>
      </c>
    </row>
    <row r="64" spans="1:2" ht="20.100000000000001" customHeight="1" thickTop="1" x14ac:dyDescent="0.25">
      <c r="A64" s="173" t="s">
        <v>44</v>
      </c>
      <c r="B64" s="19"/>
    </row>
    <row r="65" spans="1:11" x14ac:dyDescent="0.2">
      <c r="A65" s="174" t="s">
        <v>270</v>
      </c>
      <c r="B65" s="19"/>
    </row>
    <row r="66" spans="1:11" x14ac:dyDescent="0.2">
      <c r="A66" s="26" t="s">
        <v>271</v>
      </c>
      <c r="B66" s="19"/>
    </row>
    <row r="67" spans="1:11" ht="18.75" customHeight="1" x14ac:dyDescent="0.2">
      <c r="A67" s="12" t="s">
        <v>367</v>
      </c>
      <c r="B67" s="19"/>
    </row>
    <row r="68" spans="1:11" ht="12.75" customHeight="1" x14ac:dyDescent="0.2">
      <c r="A68" s="12" t="s">
        <v>45</v>
      </c>
      <c r="B68" s="19"/>
    </row>
    <row r="69" spans="1:11" ht="13.5" thickBot="1" x14ac:dyDescent="0.25">
      <c r="A69" s="29" t="s">
        <v>627</v>
      </c>
      <c r="B69" s="19"/>
    </row>
    <row r="70" spans="1:11" ht="30" customHeight="1" thickTop="1" x14ac:dyDescent="0.2">
      <c r="A70" s="23" t="s">
        <v>24</v>
      </c>
      <c r="B70" s="19"/>
    </row>
    <row r="71" spans="1:11" ht="15.75" customHeight="1" x14ac:dyDescent="0.2">
      <c r="A71" s="13" t="s">
        <v>259</v>
      </c>
      <c r="B71" s="19"/>
    </row>
    <row r="72" spans="1:11" x14ac:dyDescent="0.2">
      <c r="A72" s="13" t="s">
        <v>260</v>
      </c>
      <c r="B72" s="19"/>
    </row>
    <row r="73" spans="1:11" x14ac:dyDescent="0.2">
      <c r="A73" s="13" t="s">
        <v>261</v>
      </c>
      <c r="B73" s="19"/>
    </row>
    <row r="74" spans="1:11" x14ac:dyDescent="0.2">
      <c r="A74" s="13" t="s">
        <v>262</v>
      </c>
      <c r="B74" s="19"/>
    </row>
    <row r="75" spans="1:11" ht="13.5" thickBot="1" x14ac:dyDescent="0.25">
      <c r="A75" s="13" t="s">
        <v>263</v>
      </c>
      <c r="B75" s="19"/>
    </row>
    <row r="76" spans="1:11" ht="20.100000000000001" customHeight="1" thickTop="1" x14ac:dyDescent="0.25">
      <c r="A76" s="173" t="s">
        <v>264</v>
      </c>
      <c r="B76" s="19"/>
    </row>
    <row r="77" spans="1:11" x14ac:dyDescent="0.2">
      <c r="A77" s="174" t="s">
        <v>270</v>
      </c>
      <c r="B77" s="19"/>
    </row>
    <row r="78" spans="1:11" x14ac:dyDescent="0.2">
      <c r="A78" s="13" t="s">
        <v>268</v>
      </c>
      <c r="C78" s="34"/>
      <c r="D78" s="34"/>
      <c r="E78" s="34"/>
      <c r="F78" s="34"/>
      <c r="G78" s="34"/>
      <c r="H78" s="34"/>
      <c r="I78" s="34"/>
      <c r="J78" s="34"/>
      <c r="K78" s="34"/>
    </row>
    <row r="79" spans="1:11" x14ac:dyDescent="0.2">
      <c r="A79" s="13" t="s">
        <v>265</v>
      </c>
      <c r="C79" s="34"/>
      <c r="D79" s="34"/>
      <c r="E79" s="34"/>
      <c r="F79" s="34"/>
      <c r="G79" s="34"/>
      <c r="H79" s="34"/>
      <c r="I79" s="34"/>
      <c r="J79" s="34"/>
      <c r="K79" s="34"/>
    </row>
    <row r="80" spans="1:11" x14ac:dyDescent="0.2">
      <c r="A80" s="199" t="s">
        <v>2416</v>
      </c>
      <c r="C80" s="34"/>
      <c r="D80" s="34"/>
      <c r="E80" s="34"/>
      <c r="F80" s="34"/>
      <c r="G80" s="34"/>
      <c r="H80" s="34"/>
      <c r="I80" s="34"/>
      <c r="J80" s="34"/>
      <c r="K80" s="34"/>
    </row>
    <row r="81" spans="1:11" x14ac:dyDescent="0.2">
      <c r="A81" s="199" t="s">
        <v>2414</v>
      </c>
      <c r="C81" s="34"/>
      <c r="D81" s="34"/>
      <c r="E81" s="34"/>
      <c r="F81" s="34"/>
      <c r="G81" s="34"/>
      <c r="H81" s="34"/>
      <c r="I81" s="34"/>
      <c r="J81" s="34"/>
      <c r="K81" s="34"/>
    </row>
    <row r="82" spans="1:11" x14ac:dyDescent="0.2">
      <c r="A82" s="199" t="s">
        <v>2415</v>
      </c>
      <c r="C82" s="34"/>
      <c r="D82" s="34"/>
      <c r="E82" s="34"/>
      <c r="F82" s="34"/>
      <c r="G82" s="34"/>
      <c r="H82" s="34"/>
      <c r="I82" s="34"/>
      <c r="J82" s="34"/>
      <c r="K82" s="34"/>
    </row>
    <row r="83" spans="1:11" x14ac:dyDescent="0.2">
      <c r="A83" s="13" t="s">
        <v>266</v>
      </c>
      <c r="C83" s="34"/>
      <c r="D83" s="34"/>
      <c r="E83" s="34"/>
      <c r="F83" s="34"/>
      <c r="G83" s="34"/>
      <c r="H83" s="34"/>
      <c r="I83" s="34"/>
      <c r="J83" s="34"/>
      <c r="K83" s="34"/>
    </row>
    <row r="84" spans="1:11" x14ac:dyDescent="0.2">
      <c r="A84" s="199" t="s">
        <v>267</v>
      </c>
      <c r="C84" s="34"/>
      <c r="D84" s="34"/>
      <c r="E84" s="34"/>
      <c r="F84" s="34"/>
      <c r="G84" s="34"/>
      <c r="H84" s="34"/>
      <c r="I84" s="34"/>
      <c r="J84" s="34"/>
      <c r="K84" s="34"/>
    </row>
    <row r="85" spans="1:11" x14ac:dyDescent="0.2">
      <c r="A85" s="199" t="s">
        <v>2410</v>
      </c>
      <c r="C85" s="34"/>
      <c r="D85" s="34"/>
      <c r="E85" s="34"/>
      <c r="F85" s="34"/>
      <c r="G85" s="34"/>
      <c r="H85" s="34"/>
      <c r="I85" s="34"/>
      <c r="J85" s="34"/>
      <c r="K85" s="34"/>
    </row>
    <row r="86" spans="1:11" x14ac:dyDescent="0.2">
      <c r="A86" s="199" t="s">
        <v>2411</v>
      </c>
      <c r="C86" s="34"/>
      <c r="D86" s="34"/>
      <c r="E86" s="34"/>
      <c r="F86" s="34"/>
      <c r="G86" s="34"/>
      <c r="H86" s="34"/>
      <c r="I86" s="34"/>
      <c r="J86" s="34"/>
      <c r="K86" s="34"/>
    </row>
    <row r="87" spans="1:11" x14ac:dyDescent="0.2">
      <c r="A87" s="199" t="s">
        <v>2412</v>
      </c>
      <c r="C87" s="34"/>
      <c r="D87" s="34"/>
      <c r="E87" s="34"/>
      <c r="F87" s="34"/>
      <c r="G87" s="34"/>
      <c r="H87" s="34"/>
      <c r="I87" s="34"/>
      <c r="J87" s="34"/>
      <c r="K87" s="34"/>
    </row>
    <row r="88" spans="1:11" x14ac:dyDescent="0.2">
      <c r="A88" s="199" t="s">
        <v>2413</v>
      </c>
      <c r="C88" s="34"/>
      <c r="D88" s="34"/>
      <c r="E88" s="34"/>
      <c r="F88" s="34"/>
      <c r="G88" s="34"/>
      <c r="H88" s="34"/>
      <c r="I88" s="34"/>
      <c r="J88" s="34"/>
      <c r="K88" s="34"/>
    </row>
    <row r="89" spans="1:11" x14ac:dyDescent="0.2">
      <c r="A89" s="13" t="s">
        <v>269</v>
      </c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3.5" thickBot="1" x14ac:dyDescent="0.25">
      <c r="A90" s="200" t="s">
        <v>2374</v>
      </c>
      <c r="C90" s="34"/>
      <c r="D90" s="34"/>
      <c r="E90" s="34"/>
      <c r="F90" s="34"/>
      <c r="G90" s="34"/>
      <c r="H90" s="34"/>
      <c r="I90" s="34"/>
      <c r="J90" s="34"/>
      <c r="K90" s="34"/>
    </row>
    <row r="91" spans="1:11" customFormat="1" ht="30" customHeight="1" thickTop="1" x14ac:dyDescent="0.2">
      <c r="A91" s="32" t="s">
        <v>46</v>
      </c>
      <c r="B91" s="1"/>
    </row>
    <row r="92" spans="1:11" customFormat="1" x14ac:dyDescent="0.2">
      <c r="A92" s="12" t="s">
        <v>59</v>
      </c>
      <c r="B92" s="1"/>
    </row>
    <row r="93" spans="1:11" customFormat="1" x14ac:dyDescent="0.2">
      <c r="A93" s="12" t="s">
        <v>47</v>
      </c>
      <c r="B93" s="1"/>
    </row>
    <row r="94" spans="1:11" customFormat="1" x14ac:dyDescent="0.2">
      <c r="A94" s="12" t="s">
        <v>49</v>
      </c>
      <c r="B94" s="1"/>
    </row>
    <row r="95" spans="1:11" customFormat="1" x14ac:dyDescent="0.2">
      <c r="A95" s="12" t="s">
        <v>48</v>
      </c>
      <c r="B95" s="1"/>
    </row>
    <row r="96" spans="1:11" customFormat="1" x14ac:dyDescent="0.2">
      <c r="A96" s="12" t="s">
        <v>50</v>
      </c>
      <c r="B96" s="1"/>
    </row>
    <row r="97" spans="1:2" customFormat="1" x14ac:dyDescent="0.2">
      <c r="A97" s="13" t="s">
        <v>51</v>
      </c>
      <c r="B97" s="1"/>
    </row>
    <row r="98" spans="1:2" customFormat="1" x14ac:dyDescent="0.2">
      <c r="A98" s="12" t="s">
        <v>52</v>
      </c>
      <c r="B98" s="1"/>
    </row>
    <row r="99" spans="1:2" customFormat="1" x14ac:dyDescent="0.2">
      <c r="A99" s="12" t="s">
        <v>53</v>
      </c>
      <c r="B99" s="1"/>
    </row>
    <row r="100" spans="1:2" customFormat="1" x14ac:dyDescent="0.2">
      <c r="A100" s="14"/>
      <c r="B100" s="1"/>
    </row>
    <row r="101" spans="1:2" customFormat="1" ht="18" customHeight="1" x14ac:dyDescent="0.2">
      <c r="A101" s="30" t="s">
        <v>17</v>
      </c>
      <c r="B101" s="1"/>
    </row>
    <row r="102" spans="1:2" customFormat="1" x14ac:dyDescent="0.2">
      <c r="A102" s="15"/>
      <c r="B102" s="1"/>
    </row>
    <row r="103" spans="1:2" customFormat="1" x14ac:dyDescent="0.2">
      <c r="A103" s="15" t="s">
        <v>57</v>
      </c>
      <c r="B103" s="1"/>
    </row>
    <row r="104" spans="1:2" customFormat="1" x14ac:dyDescent="0.2">
      <c r="A104" s="13"/>
      <c r="B104" s="1"/>
    </row>
    <row r="105" spans="1:2" customFormat="1" x14ac:dyDescent="0.2">
      <c r="A105" s="14"/>
      <c r="B105" s="1"/>
    </row>
    <row r="106" spans="1:2" customFormat="1" x14ac:dyDescent="0.2">
      <c r="A106" s="13"/>
      <c r="B106" s="1"/>
    </row>
    <row r="107" spans="1:2" customFormat="1" x14ac:dyDescent="0.2">
      <c r="A107" s="13"/>
      <c r="B107" s="1"/>
    </row>
    <row r="109" spans="1:2" ht="18" x14ac:dyDescent="0.25">
      <c r="A109" s="31"/>
    </row>
  </sheetData>
  <phoneticPr fontId="6" type="noConversion"/>
  <hyperlinks>
    <hyperlink ref="A5" r:id="rId1"/>
  </hyperlinks>
  <pageMargins left="0.36" right="0.26" top="0.31" bottom="0.34" header="0.5" footer="0.5"/>
  <pageSetup paperSize="9" scale="95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indexed="48"/>
  </sheetPr>
  <dimension ref="A1:EK1036"/>
  <sheetViews>
    <sheetView tabSelected="1" zoomScaleNormal="100" workbookViewId="0">
      <pane ySplit="6" topLeftCell="A7" activePane="bottomLeft" state="frozen"/>
      <selection pane="bottomLeft" activeCell="B3" sqref="B3:M3"/>
    </sheetView>
  </sheetViews>
  <sheetFormatPr defaultRowHeight="12.75" x14ac:dyDescent="0.2"/>
  <cols>
    <col min="1" max="1" width="4.28515625" style="57" customWidth="1"/>
    <col min="2" max="2" width="8" customWidth="1"/>
    <col min="3" max="3" width="24.28515625" customWidth="1"/>
    <col min="4" max="4" width="18.7109375" customWidth="1"/>
    <col min="5" max="5" width="34.7109375" customWidth="1"/>
    <col min="6" max="6" width="6.5703125" customWidth="1"/>
    <col min="7" max="7" width="5.85546875" customWidth="1"/>
    <col min="8" max="8" width="7" style="209" customWidth="1"/>
    <col min="9" max="9" width="5.5703125" style="6" customWidth="1"/>
    <col min="10" max="10" width="6.28515625" style="5" customWidth="1"/>
    <col min="11" max="11" width="10.140625" style="5" customWidth="1"/>
    <col min="12" max="12" width="8" style="7" customWidth="1"/>
    <col min="13" max="13" width="12.42578125" style="5" customWidth="1"/>
    <col min="14" max="14" width="9.5703125" customWidth="1"/>
    <col min="15" max="15" width="6.42578125" customWidth="1"/>
    <col min="16" max="16" width="12.85546875" customWidth="1"/>
    <col min="17" max="17" width="1.7109375" style="11" bestFit="1" customWidth="1"/>
    <col min="18" max="18" width="2.140625" style="11" bestFit="1" customWidth="1"/>
    <col min="19" max="22" width="9.140625" style="11"/>
  </cols>
  <sheetData>
    <row r="1" spans="1:141" s="1" customFormat="1" ht="15" customHeight="1" x14ac:dyDescent="0.2">
      <c r="A1" s="8"/>
      <c r="B1" s="152"/>
      <c r="C1" s="153" t="s">
        <v>80</v>
      </c>
      <c r="D1" s="154" t="s">
        <v>81</v>
      </c>
      <c r="E1" s="155" t="s">
        <v>82</v>
      </c>
      <c r="F1" s="222" t="s">
        <v>83</v>
      </c>
      <c r="G1" s="222"/>
      <c r="H1" s="222"/>
      <c r="I1" s="222"/>
      <c r="J1" s="156"/>
      <c r="K1" s="156"/>
      <c r="L1" s="219" t="s">
        <v>98</v>
      </c>
      <c r="M1" s="219"/>
      <c r="N1" s="137" t="s">
        <v>105</v>
      </c>
      <c r="O1" s="139"/>
      <c r="P1" s="215" t="s">
        <v>107</v>
      </c>
      <c r="Q1" s="46"/>
      <c r="R1" s="9"/>
      <c r="S1" s="9"/>
      <c r="T1" s="9"/>
      <c r="U1" s="9"/>
      <c r="V1" s="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1" customFormat="1" ht="15" customHeight="1" x14ac:dyDescent="0.2">
      <c r="A2" s="8"/>
      <c r="B2" s="220" t="s">
        <v>84</v>
      </c>
      <c r="C2" s="221"/>
      <c r="D2" s="134" t="s">
        <v>99</v>
      </c>
      <c r="E2" s="133"/>
      <c r="F2" s="51"/>
      <c r="G2" s="51"/>
      <c r="H2" s="201"/>
      <c r="I2" s="51"/>
      <c r="J2" s="51"/>
      <c r="K2" s="51"/>
      <c r="L2" s="51"/>
      <c r="M2" s="136"/>
      <c r="N2" s="150">
        <f>IF(N5=0,0,IF(N5&lt;0.5,1,ROUND(N5,0)))</f>
        <v>0</v>
      </c>
      <c r="O2" s="140"/>
      <c r="P2" s="216"/>
      <c r="Q2" s="46"/>
      <c r="R2" s="9"/>
      <c r="S2" s="9"/>
      <c r="T2" s="9"/>
      <c r="U2" s="9"/>
      <c r="V2" s="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1" customFormat="1" ht="17.25" customHeight="1" x14ac:dyDescent="0.25">
      <c r="A3" s="8"/>
      <c r="B3" s="225" t="s">
        <v>2380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/>
      <c r="N3" s="223" t="s">
        <v>21</v>
      </c>
      <c r="O3" s="142"/>
      <c r="P3" s="216"/>
      <c r="Q3"/>
      <c r="R3" s="46"/>
      <c r="S3" s="9"/>
      <c r="T3" s="9"/>
      <c r="U3" s="9"/>
      <c r="V3" s="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1" customFormat="1" ht="12.75" customHeight="1" x14ac:dyDescent="0.2">
      <c r="A4" s="8"/>
      <c r="B4" s="159"/>
      <c r="C4" s="160"/>
      <c r="D4" s="160"/>
      <c r="E4" s="160"/>
      <c r="F4" s="160"/>
      <c r="G4" s="160"/>
      <c r="H4" s="202"/>
      <c r="I4" s="160" t="s">
        <v>2381</v>
      </c>
      <c r="J4" s="214">
        <f>M5</f>
        <v>15560</v>
      </c>
      <c r="K4" s="214"/>
      <c r="L4" s="171" t="s">
        <v>231</v>
      </c>
      <c r="M4" s="175">
        <v>57</v>
      </c>
      <c r="N4" s="224"/>
      <c r="O4" s="142"/>
      <c r="P4" s="216"/>
      <c r="Q4"/>
      <c r="R4" s="46"/>
      <c r="S4" s="9"/>
      <c r="T4" s="9"/>
      <c r="U4" s="9"/>
      <c r="V4" s="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s="1" customFormat="1" ht="15" customHeight="1" x14ac:dyDescent="0.2">
      <c r="A5" s="8"/>
      <c r="B5" s="228" t="s">
        <v>68</v>
      </c>
      <c r="C5" s="229"/>
      <c r="D5" s="230"/>
      <c r="E5" s="157" t="s">
        <v>60</v>
      </c>
      <c r="F5" s="231"/>
      <c r="G5" s="232"/>
      <c r="H5" s="203"/>
      <c r="I5" s="55"/>
      <c r="J5" s="48"/>
      <c r="K5" s="48"/>
      <c r="L5" s="49" t="s">
        <v>88</v>
      </c>
      <c r="M5" s="47">
        <f>ROUND(260*M4*1.05,-1)</f>
        <v>15560</v>
      </c>
      <c r="N5" s="135">
        <f>N927</f>
        <v>0</v>
      </c>
      <c r="O5" s="143"/>
      <c r="P5" s="217" t="s">
        <v>108</v>
      </c>
      <c r="Q5"/>
      <c r="R5" s="9"/>
      <c r="S5" s="9"/>
      <c r="T5" s="9"/>
      <c r="U5" s="9"/>
      <c r="V5" s="9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s="4" customFormat="1" ht="24.75" customHeight="1" x14ac:dyDescent="0.2">
      <c r="A6" s="56" t="s">
        <v>26</v>
      </c>
      <c r="B6" s="41" t="s">
        <v>71</v>
      </c>
      <c r="C6" s="212" t="s">
        <v>25</v>
      </c>
      <c r="D6" s="212"/>
      <c r="E6" s="213"/>
      <c r="F6" s="42" t="s">
        <v>3</v>
      </c>
      <c r="G6" s="43" t="s">
        <v>5</v>
      </c>
      <c r="H6" s="197" t="s">
        <v>2382</v>
      </c>
      <c r="I6" s="197" t="s">
        <v>4</v>
      </c>
      <c r="J6" s="148" t="s">
        <v>121</v>
      </c>
      <c r="K6" s="148" t="s">
        <v>69</v>
      </c>
      <c r="L6" s="149" t="s">
        <v>73</v>
      </c>
      <c r="M6" s="44" t="s">
        <v>106</v>
      </c>
      <c r="N6" s="45" t="s">
        <v>72</v>
      </c>
      <c r="O6" s="144"/>
      <c r="P6" s="218"/>
      <c r="Q6"/>
      <c r="R6" s="10"/>
      <c r="S6" s="10"/>
      <c r="T6" s="10"/>
      <c r="U6" s="10"/>
      <c r="V6" s="10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ht="14.1" hidden="1" customHeight="1" x14ac:dyDescent="0.2">
      <c r="A7" s="59"/>
      <c r="B7" s="60">
        <v>10101</v>
      </c>
      <c r="C7" s="61" t="s">
        <v>629</v>
      </c>
      <c r="D7" s="61" t="s">
        <v>630</v>
      </c>
      <c r="E7" s="62" t="s">
        <v>375</v>
      </c>
      <c r="F7" s="63" t="s">
        <v>86</v>
      </c>
      <c r="G7" s="64">
        <v>72</v>
      </c>
      <c r="H7" s="190" t="s">
        <v>2383</v>
      </c>
      <c r="I7" s="60">
        <v>0</v>
      </c>
      <c r="J7" s="168">
        <v>1.4772222222222222</v>
      </c>
      <c r="K7" s="169">
        <f t="shared" ref="K7:K13" si="0">ROUND(J7*$M$4*1.05,2)</f>
        <v>88.41</v>
      </c>
      <c r="L7" s="67"/>
      <c r="M7" s="65">
        <f t="shared" ref="M7:M13" si="1">L7*K7</f>
        <v>0</v>
      </c>
      <c r="N7" s="146">
        <f t="shared" ref="N7:N13" si="2">L7/G7</f>
        <v>0</v>
      </c>
      <c r="O7" s="145"/>
      <c r="P7" s="151">
        <f t="shared" ref="P7:P13" si="3">K7+$M$5/G7</f>
        <v>304.52111111111111</v>
      </c>
    </row>
    <row r="8" spans="1:141" ht="14.1" hidden="1" customHeight="1" x14ac:dyDescent="0.2">
      <c r="A8" s="59"/>
      <c r="B8" s="60">
        <v>10102</v>
      </c>
      <c r="C8" s="61" t="s">
        <v>631</v>
      </c>
      <c r="D8" s="61" t="s">
        <v>632</v>
      </c>
      <c r="E8" s="62" t="s">
        <v>633</v>
      </c>
      <c r="F8" s="63" t="s">
        <v>19</v>
      </c>
      <c r="G8" s="64">
        <v>90</v>
      </c>
      <c r="H8" s="190" t="s">
        <v>2384</v>
      </c>
      <c r="I8" s="60">
        <v>0</v>
      </c>
      <c r="J8" s="168">
        <v>1.9477777777777776</v>
      </c>
      <c r="K8" s="170">
        <f t="shared" si="0"/>
        <v>116.57</v>
      </c>
      <c r="L8" s="68"/>
      <c r="M8" s="65">
        <f t="shared" si="1"/>
        <v>0</v>
      </c>
      <c r="N8" s="147">
        <f t="shared" si="2"/>
        <v>0</v>
      </c>
      <c r="O8" s="145"/>
      <c r="P8" s="151">
        <f t="shared" si="3"/>
        <v>289.45888888888885</v>
      </c>
    </row>
    <row r="9" spans="1:141" ht="14.1" customHeight="1" x14ac:dyDescent="0.2">
      <c r="A9" s="59"/>
      <c r="B9" s="60" t="s">
        <v>634</v>
      </c>
      <c r="C9" s="61" t="s">
        <v>631</v>
      </c>
      <c r="D9" s="61" t="s">
        <v>635</v>
      </c>
      <c r="E9" s="62" t="s">
        <v>633</v>
      </c>
      <c r="F9" s="63" t="s">
        <v>18</v>
      </c>
      <c r="G9" s="64">
        <v>72</v>
      </c>
      <c r="H9" s="190" t="s">
        <v>2383</v>
      </c>
      <c r="I9" s="60">
        <v>7</v>
      </c>
      <c r="J9" s="168">
        <v>2.3772222222222221</v>
      </c>
      <c r="K9" s="170">
        <f t="shared" si="0"/>
        <v>142.28</v>
      </c>
      <c r="L9" s="68"/>
      <c r="M9" s="65">
        <f t="shared" si="1"/>
        <v>0</v>
      </c>
      <c r="N9" s="147">
        <f t="shared" si="2"/>
        <v>0</v>
      </c>
      <c r="O9" s="145"/>
      <c r="P9" s="151">
        <f t="shared" si="3"/>
        <v>358.39111111111112</v>
      </c>
    </row>
    <row r="10" spans="1:141" ht="14.1" customHeight="1" x14ac:dyDescent="0.2">
      <c r="A10" s="59"/>
      <c r="B10" s="60" t="s">
        <v>636</v>
      </c>
      <c r="C10" s="61" t="s">
        <v>631</v>
      </c>
      <c r="D10" s="61" t="s">
        <v>635</v>
      </c>
      <c r="E10" s="62" t="s">
        <v>633</v>
      </c>
      <c r="F10" s="63" t="s">
        <v>20</v>
      </c>
      <c r="G10" s="64">
        <v>32</v>
      </c>
      <c r="H10" s="190" t="s">
        <v>2385</v>
      </c>
      <c r="I10" s="60">
        <v>5</v>
      </c>
      <c r="J10" s="168">
        <v>3.0812499999999998</v>
      </c>
      <c r="K10" s="170">
        <f t="shared" si="0"/>
        <v>184.41</v>
      </c>
      <c r="L10" s="68"/>
      <c r="M10" s="65">
        <f t="shared" si="1"/>
        <v>0</v>
      </c>
      <c r="N10" s="147">
        <f t="shared" si="2"/>
        <v>0</v>
      </c>
      <c r="O10" s="145"/>
      <c r="P10" s="151">
        <f t="shared" si="3"/>
        <v>670.66</v>
      </c>
    </row>
    <row r="11" spans="1:141" ht="14.1" hidden="1" customHeight="1" x14ac:dyDescent="0.2">
      <c r="A11" s="59"/>
      <c r="B11" s="60">
        <v>10103</v>
      </c>
      <c r="C11" s="61" t="s">
        <v>526</v>
      </c>
      <c r="D11" s="61" t="s">
        <v>527</v>
      </c>
      <c r="E11" s="62" t="s">
        <v>528</v>
      </c>
      <c r="F11" s="63" t="s">
        <v>19</v>
      </c>
      <c r="G11" s="64">
        <v>32</v>
      </c>
      <c r="H11" s="190" t="s">
        <v>2386</v>
      </c>
      <c r="I11" s="60">
        <v>0</v>
      </c>
      <c r="J11" s="168">
        <v>5.2212500000000004</v>
      </c>
      <c r="K11" s="170">
        <f t="shared" si="0"/>
        <v>312.49</v>
      </c>
      <c r="L11" s="68"/>
      <c r="M11" s="65">
        <f t="shared" si="1"/>
        <v>0</v>
      </c>
      <c r="N11" s="147">
        <f t="shared" si="2"/>
        <v>0</v>
      </c>
      <c r="O11" s="145"/>
      <c r="P11" s="151">
        <f t="shared" si="3"/>
        <v>798.74</v>
      </c>
    </row>
    <row r="12" spans="1:141" ht="14.1" customHeight="1" x14ac:dyDescent="0.2">
      <c r="A12" s="59"/>
      <c r="B12" s="60" t="s">
        <v>785</v>
      </c>
      <c r="C12" s="61" t="s">
        <v>526</v>
      </c>
      <c r="D12" s="61" t="s">
        <v>527</v>
      </c>
      <c r="E12" s="62" t="s">
        <v>528</v>
      </c>
      <c r="F12" s="63" t="s">
        <v>18</v>
      </c>
      <c r="G12" s="64">
        <v>32</v>
      </c>
      <c r="H12" s="190" t="s">
        <v>2386</v>
      </c>
      <c r="I12" s="60">
        <v>14</v>
      </c>
      <c r="J12" s="168">
        <v>5.2212500000000004</v>
      </c>
      <c r="K12" s="170">
        <f t="shared" si="0"/>
        <v>312.49</v>
      </c>
      <c r="L12" s="68"/>
      <c r="M12" s="65">
        <f t="shared" si="1"/>
        <v>0</v>
      </c>
      <c r="N12" s="147">
        <f t="shared" si="2"/>
        <v>0</v>
      </c>
      <c r="O12" s="145"/>
      <c r="P12" s="151">
        <f t="shared" si="3"/>
        <v>798.74</v>
      </c>
    </row>
    <row r="13" spans="1:141" ht="14.1" hidden="1" customHeight="1" x14ac:dyDescent="0.2">
      <c r="A13" s="59"/>
      <c r="B13" s="60" t="s">
        <v>786</v>
      </c>
      <c r="C13" s="61" t="s">
        <v>526</v>
      </c>
      <c r="D13" s="61" t="s">
        <v>527</v>
      </c>
      <c r="E13" s="62" t="s">
        <v>528</v>
      </c>
      <c r="F13" s="63" t="s">
        <v>20</v>
      </c>
      <c r="G13" s="64">
        <v>22</v>
      </c>
      <c r="H13" s="190" t="s">
        <v>2387</v>
      </c>
      <c r="I13" s="60">
        <v>0</v>
      </c>
      <c r="J13" s="168">
        <v>5.5763636363636371</v>
      </c>
      <c r="K13" s="170">
        <f t="shared" si="0"/>
        <v>333.75</v>
      </c>
      <c r="L13" s="68"/>
      <c r="M13" s="65">
        <f t="shared" si="1"/>
        <v>0</v>
      </c>
      <c r="N13" s="147">
        <f t="shared" si="2"/>
        <v>0</v>
      </c>
      <c r="O13" s="145"/>
      <c r="P13" s="151">
        <f t="shared" si="3"/>
        <v>1041.0227272727273</v>
      </c>
    </row>
    <row r="14" spans="1:141" ht="14.1" hidden="1" customHeight="1" x14ac:dyDescent="0.2">
      <c r="A14" s="59"/>
      <c r="B14" s="60">
        <v>10104</v>
      </c>
      <c r="C14" s="61" t="s">
        <v>1182</v>
      </c>
      <c r="D14" s="61" t="s">
        <v>1183</v>
      </c>
      <c r="E14" s="62" t="s">
        <v>1184</v>
      </c>
      <c r="F14" s="63" t="s">
        <v>19</v>
      </c>
      <c r="G14" s="64">
        <v>32</v>
      </c>
      <c r="H14" s="190" t="s">
        <v>2386</v>
      </c>
      <c r="I14" s="60">
        <v>0</v>
      </c>
      <c r="J14" s="168">
        <v>3.30125</v>
      </c>
      <c r="K14" s="170">
        <f t="shared" ref="K14:K877" si="4">ROUND(J14*$M$4*1.05,2)</f>
        <v>197.58</v>
      </c>
      <c r="L14" s="68"/>
      <c r="M14" s="65">
        <f t="shared" ref="M14:M877" si="5">L14*K14</f>
        <v>0</v>
      </c>
      <c r="N14" s="147">
        <f t="shared" ref="N14:N877" si="6">L14/G14</f>
        <v>0</v>
      </c>
      <c r="O14" s="145"/>
      <c r="P14" s="151">
        <f t="shared" ref="P14:P877" si="7">K14+$M$5/G14</f>
        <v>683.83</v>
      </c>
    </row>
    <row r="15" spans="1:141" ht="14.1" customHeight="1" x14ac:dyDescent="0.2">
      <c r="A15" s="59"/>
      <c r="B15" s="60" t="s">
        <v>1185</v>
      </c>
      <c r="C15" s="61" t="s">
        <v>1182</v>
      </c>
      <c r="D15" s="61" t="s">
        <v>1183</v>
      </c>
      <c r="E15" s="62" t="s">
        <v>1184</v>
      </c>
      <c r="F15" s="63" t="s">
        <v>18</v>
      </c>
      <c r="G15" s="64">
        <v>32</v>
      </c>
      <c r="H15" s="190" t="s">
        <v>2386</v>
      </c>
      <c r="I15" s="60">
        <v>1</v>
      </c>
      <c r="J15" s="168">
        <v>3.30125</v>
      </c>
      <c r="K15" s="170">
        <f t="shared" ref="K15:K811" si="8">ROUND(J15*$M$4*1.05,2)</f>
        <v>197.58</v>
      </c>
      <c r="L15" s="68"/>
      <c r="M15" s="65">
        <f t="shared" ref="M15:M811" si="9">L15*K15</f>
        <v>0</v>
      </c>
      <c r="N15" s="147">
        <f t="shared" ref="N15:N811" si="10">L15/G15</f>
        <v>0</v>
      </c>
      <c r="O15" s="145"/>
      <c r="P15" s="151">
        <f t="shared" ref="P15:P811" si="11">K15+$M$5/G15</f>
        <v>683.83</v>
      </c>
    </row>
    <row r="16" spans="1:141" ht="14.1" hidden="1" customHeight="1" x14ac:dyDescent="0.2">
      <c r="A16" s="59"/>
      <c r="B16" s="60" t="s">
        <v>1186</v>
      </c>
      <c r="C16" s="61" t="s">
        <v>1182</v>
      </c>
      <c r="D16" s="61" t="s">
        <v>1183</v>
      </c>
      <c r="E16" s="62" t="s">
        <v>1184</v>
      </c>
      <c r="F16" s="63" t="s">
        <v>20</v>
      </c>
      <c r="G16" s="64">
        <v>22</v>
      </c>
      <c r="H16" s="190" t="s">
        <v>2387</v>
      </c>
      <c r="I16" s="60">
        <v>0</v>
      </c>
      <c r="J16" s="168">
        <v>3.6563636363636363</v>
      </c>
      <c r="K16" s="170">
        <f t="shared" ref="K16:K79" si="12">ROUND(J16*$M$4*1.05,2)</f>
        <v>218.83</v>
      </c>
      <c r="L16" s="68"/>
      <c r="M16" s="65">
        <f t="shared" ref="M16:M79" si="13">L16*K16</f>
        <v>0</v>
      </c>
      <c r="N16" s="147">
        <f t="shared" ref="N16:N79" si="14">L16/G16</f>
        <v>0</v>
      </c>
      <c r="O16" s="145"/>
      <c r="P16" s="151">
        <f t="shared" ref="P16:P79" si="15">K16+$M$5/G16</f>
        <v>926.10272727272729</v>
      </c>
    </row>
    <row r="17" spans="1:16" ht="14.1" hidden="1" customHeight="1" x14ac:dyDescent="0.2">
      <c r="A17" s="59"/>
      <c r="B17" s="60">
        <v>10105</v>
      </c>
      <c r="C17" s="61" t="s">
        <v>787</v>
      </c>
      <c r="D17" s="61" t="s">
        <v>788</v>
      </c>
      <c r="E17" s="62" t="s">
        <v>789</v>
      </c>
      <c r="F17" s="63" t="s">
        <v>19</v>
      </c>
      <c r="G17" s="64">
        <v>90</v>
      </c>
      <c r="H17" s="190" t="s">
        <v>2384</v>
      </c>
      <c r="I17" s="60">
        <v>0</v>
      </c>
      <c r="J17" s="168">
        <v>1.9377777777777778</v>
      </c>
      <c r="K17" s="170">
        <f t="shared" si="12"/>
        <v>115.98</v>
      </c>
      <c r="L17" s="68"/>
      <c r="M17" s="65">
        <f t="shared" si="13"/>
        <v>0</v>
      </c>
      <c r="N17" s="147">
        <f t="shared" si="14"/>
        <v>0</v>
      </c>
      <c r="O17" s="145"/>
      <c r="P17" s="151">
        <f t="shared" si="15"/>
        <v>288.86888888888888</v>
      </c>
    </row>
    <row r="18" spans="1:16" ht="14.1" hidden="1" customHeight="1" x14ac:dyDescent="0.2">
      <c r="A18" s="59"/>
      <c r="B18" s="60" t="s">
        <v>790</v>
      </c>
      <c r="C18" s="61" t="s">
        <v>787</v>
      </c>
      <c r="D18" s="61" t="s">
        <v>788</v>
      </c>
      <c r="E18" s="62" t="s">
        <v>789</v>
      </c>
      <c r="F18" s="63" t="s">
        <v>18</v>
      </c>
      <c r="G18" s="64">
        <v>72</v>
      </c>
      <c r="H18" s="190" t="s">
        <v>2383</v>
      </c>
      <c r="I18" s="60">
        <v>0</v>
      </c>
      <c r="J18" s="168">
        <v>2.3772222222222221</v>
      </c>
      <c r="K18" s="170">
        <f t="shared" si="12"/>
        <v>142.28</v>
      </c>
      <c r="L18" s="68"/>
      <c r="M18" s="65">
        <f t="shared" si="13"/>
        <v>0</v>
      </c>
      <c r="N18" s="147">
        <f t="shared" si="14"/>
        <v>0</v>
      </c>
      <c r="O18" s="145"/>
      <c r="P18" s="151">
        <f t="shared" si="15"/>
        <v>358.39111111111112</v>
      </c>
    </row>
    <row r="19" spans="1:16" ht="14.1" hidden="1" customHeight="1" x14ac:dyDescent="0.2">
      <c r="A19" s="59"/>
      <c r="B19" s="60" t="s">
        <v>791</v>
      </c>
      <c r="C19" s="61" t="s">
        <v>787</v>
      </c>
      <c r="D19" s="61" t="s">
        <v>788</v>
      </c>
      <c r="E19" s="62" t="s">
        <v>789</v>
      </c>
      <c r="F19" s="63" t="s">
        <v>20</v>
      </c>
      <c r="G19" s="64">
        <v>32</v>
      </c>
      <c r="H19" s="190" t="s">
        <v>2385</v>
      </c>
      <c r="I19" s="60">
        <v>0</v>
      </c>
      <c r="J19" s="168">
        <v>3.0812499999999998</v>
      </c>
      <c r="K19" s="170">
        <f t="shared" si="12"/>
        <v>184.41</v>
      </c>
      <c r="L19" s="68"/>
      <c r="M19" s="65">
        <f t="shared" si="13"/>
        <v>0</v>
      </c>
      <c r="N19" s="147">
        <f t="shared" si="14"/>
        <v>0</v>
      </c>
      <c r="O19" s="145"/>
      <c r="P19" s="151">
        <f t="shared" si="15"/>
        <v>670.66</v>
      </c>
    </row>
    <row r="20" spans="1:16" ht="14.1" customHeight="1" x14ac:dyDescent="0.2">
      <c r="A20" s="59"/>
      <c r="B20" s="60">
        <v>10106</v>
      </c>
      <c r="C20" s="61" t="s">
        <v>130</v>
      </c>
      <c r="D20" s="61" t="s">
        <v>131</v>
      </c>
      <c r="E20" s="62" t="s">
        <v>132</v>
      </c>
      <c r="F20" s="63" t="s">
        <v>19</v>
      </c>
      <c r="G20" s="64">
        <v>90</v>
      </c>
      <c r="H20" s="190" t="s">
        <v>2384</v>
      </c>
      <c r="I20" s="60">
        <v>120</v>
      </c>
      <c r="J20" s="168">
        <v>6.0377777777777775</v>
      </c>
      <c r="K20" s="170">
        <f t="shared" si="12"/>
        <v>361.36</v>
      </c>
      <c r="L20" s="68"/>
      <c r="M20" s="65">
        <f t="shared" si="13"/>
        <v>0</v>
      </c>
      <c r="N20" s="147">
        <f t="shared" si="14"/>
        <v>0</v>
      </c>
      <c r="O20" s="145"/>
      <c r="P20" s="151">
        <f t="shared" si="15"/>
        <v>534.24888888888893</v>
      </c>
    </row>
    <row r="21" spans="1:16" ht="14.1" hidden="1" customHeight="1" x14ac:dyDescent="0.2">
      <c r="A21" s="59"/>
      <c r="B21" s="60" t="s">
        <v>1187</v>
      </c>
      <c r="C21" s="61" t="s">
        <v>130</v>
      </c>
      <c r="D21" s="61" t="s">
        <v>131</v>
      </c>
      <c r="E21" s="62" t="s">
        <v>132</v>
      </c>
      <c r="F21" s="63" t="s">
        <v>18</v>
      </c>
      <c r="G21" s="64">
        <v>72</v>
      </c>
      <c r="H21" s="190" t="s">
        <v>2383</v>
      </c>
      <c r="I21" s="60">
        <v>0</v>
      </c>
      <c r="J21" s="168">
        <v>7.7872222222222227</v>
      </c>
      <c r="K21" s="170">
        <f t="shared" si="12"/>
        <v>466.07</v>
      </c>
      <c r="L21" s="68"/>
      <c r="M21" s="65">
        <f t="shared" si="13"/>
        <v>0</v>
      </c>
      <c r="N21" s="147">
        <f t="shared" si="14"/>
        <v>0</v>
      </c>
      <c r="O21" s="145"/>
      <c r="P21" s="151">
        <f t="shared" si="15"/>
        <v>682.18111111111114</v>
      </c>
    </row>
    <row r="22" spans="1:16" ht="14.1" hidden="1" customHeight="1" x14ac:dyDescent="0.2">
      <c r="A22" s="59"/>
      <c r="B22" s="60" t="s">
        <v>792</v>
      </c>
      <c r="C22" s="61" t="s">
        <v>130</v>
      </c>
      <c r="D22" s="61" t="s">
        <v>131</v>
      </c>
      <c r="E22" s="62" t="s">
        <v>132</v>
      </c>
      <c r="F22" s="63" t="s">
        <v>20</v>
      </c>
      <c r="G22" s="64">
        <v>32</v>
      </c>
      <c r="H22" s="190" t="s">
        <v>2385</v>
      </c>
      <c r="I22" s="60">
        <v>0</v>
      </c>
      <c r="J22" s="168">
        <v>9.78125</v>
      </c>
      <c r="K22" s="170">
        <f t="shared" si="12"/>
        <v>585.41</v>
      </c>
      <c r="L22" s="68"/>
      <c r="M22" s="65">
        <f t="shared" si="13"/>
        <v>0</v>
      </c>
      <c r="N22" s="147">
        <f t="shared" si="14"/>
        <v>0</v>
      </c>
      <c r="O22" s="145"/>
      <c r="P22" s="151">
        <f t="shared" si="15"/>
        <v>1071.6599999999999</v>
      </c>
    </row>
    <row r="23" spans="1:16" ht="14.1" customHeight="1" x14ac:dyDescent="0.2">
      <c r="A23" s="59"/>
      <c r="B23" s="60">
        <v>10107</v>
      </c>
      <c r="C23" s="61" t="s">
        <v>530</v>
      </c>
      <c r="D23" s="61" t="s">
        <v>531</v>
      </c>
      <c r="E23" s="62" t="s">
        <v>532</v>
      </c>
      <c r="F23" s="63" t="s">
        <v>19</v>
      </c>
      <c r="G23" s="64">
        <v>90</v>
      </c>
      <c r="H23" s="190" t="s">
        <v>2384</v>
      </c>
      <c r="I23" s="60">
        <v>1</v>
      </c>
      <c r="J23" s="168">
        <v>1.9477777777777776</v>
      </c>
      <c r="K23" s="170">
        <f t="shared" si="12"/>
        <v>116.57</v>
      </c>
      <c r="L23" s="68"/>
      <c r="M23" s="65">
        <f t="shared" si="13"/>
        <v>0</v>
      </c>
      <c r="N23" s="147">
        <f t="shared" si="14"/>
        <v>0</v>
      </c>
      <c r="O23" s="145"/>
      <c r="P23" s="151">
        <f t="shared" si="15"/>
        <v>289.45888888888885</v>
      </c>
    </row>
    <row r="24" spans="1:16" ht="14.1" hidden="1" customHeight="1" x14ac:dyDescent="0.2">
      <c r="A24" s="59"/>
      <c r="B24" s="60" t="s">
        <v>529</v>
      </c>
      <c r="C24" s="61" t="s">
        <v>530</v>
      </c>
      <c r="D24" s="61" t="s">
        <v>531</v>
      </c>
      <c r="E24" s="62" t="s">
        <v>532</v>
      </c>
      <c r="F24" s="63" t="s">
        <v>18</v>
      </c>
      <c r="G24" s="64">
        <v>72</v>
      </c>
      <c r="H24" s="190" t="s">
        <v>2383</v>
      </c>
      <c r="I24" s="60">
        <v>0</v>
      </c>
      <c r="J24" s="168">
        <v>2.3772222222222221</v>
      </c>
      <c r="K24" s="170">
        <f t="shared" si="12"/>
        <v>142.28</v>
      </c>
      <c r="L24" s="68"/>
      <c r="M24" s="65">
        <f t="shared" si="13"/>
        <v>0</v>
      </c>
      <c r="N24" s="147">
        <f t="shared" si="14"/>
        <v>0</v>
      </c>
      <c r="O24" s="145"/>
      <c r="P24" s="151">
        <f t="shared" si="15"/>
        <v>358.39111111111112</v>
      </c>
    </row>
    <row r="25" spans="1:16" ht="14.1" customHeight="1" x14ac:dyDescent="0.2">
      <c r="A25" s="59"/>
      <c r="B25" s="60" t="s">
        <v>793</v>
      </c>
      <c r="C25" s="61" t="s">
        <v>530</v>
      </c>
      <c r="D25" s="61" t="s">
        <v>531</v>
      </c>
      <c r="E25" s="62" t="s">
        <v>532</v>
      </c>
      <c r="F25" s="63" t="s">
        <v>20</v>
      </c>
      <c r="G25" s="64">
        <v>32</v>
      </c>
      <c r="H25" s="190" t="s">
        <v>2385</v>
      </c>
      <c r="I25" s="60">
        <v>1</v>
      </c>
      <c r="J25" s="168">
        <v>3.0812499999999998</v>
      </c>
      <c r="K25" s="170">
        <f t="shared" si="12"/>
        <v>184.41</v>
      </c>
      <c r="L25" s="68"/>
      <c r="M25" s="65">
        <f t="shared" si="13"/>
        <v>0</v>
      </c>
      <c r="N25" s="147">
        <f t="shared" si="14"/>
        <v>0</v>
      </c>
      <c r="O25" s="145"/>
      <c r="P25" s="151">
        <f t="shared" si="15"/>
        <v>670.66</v>
      </c>
    </row>
    <row r="26" spans="1:16" ht="14.1" hidden="1" customHeight="1" x14ac:dyDescent="0.2">
      <c r="A26" s="59"/>
      <c r="B26" s="60" t="s">
        <v>1188</v>
      </c>
      <c r="C26" s="61" t="s">
        <v>1189</v>
      </c>
      <c r="D26" s="61" t="s">
        <v>531</v>
      </c>
      <c r="E26" s="62" t="s">
        <v>1190</v>
      </c>
      <c r="F26" s="63" t="s">
        <v>86</v>
      </c>
      <c r="G26" s="64">
        <v>32</v>
      </c>
      <c r="H26" s="190" t="s">
        <v>2385</v>
      </c>
      <c r="I26" s="60">
        <v>0</v>
      </c>
      <c r="J26" s="168">
        <v>3.9012500000000001</v>
      </c>
      <c r="K26" s="170">
        <f t="shared" si="12"/>
        <v>233.49</v>
      </c>
      <c r="L26" s="68"/>
      <c r="M26" s="65">
        <f t="shared" si="13"/>
        <v>0</v>
      </c>
      <c r="N26" s="147">
        <f t="shared" si="14"/>
        <v>0</v>
      </c>
      <c r="O26" s="145"/>
      <c r="P26" s="151">
        <f t="shared" si="15"/>
        <v>719.74</v>
      </c>
    </row>
    <row r="27" spans="1:16" ht="14.1" hidden="1" customHeight="1" x14ac:dyDescent="0.2">
      <c r="A27" s="59"/>
      <c r="B27" s="60">
        <v>10108</v>
      </c>
      <c r="C27" s="61" t="s">
        <v>533</v>
      </c>
      <c r="D27" s="61" t="s">
        <v>534</v>
      </c>
      <c r="E27" s="62" t="s">
        <v>535</v>
      </c>
      <c r="F27" s="63" t="s">
        <v>19</v>
      </c>
      <c r="G27" s="64">
        <v>90</v>
      </c>
      <c r="H27" s="190" t="s">
        <v>2384</v>
      </c>
      <c r="I27" s="60">
        <v>0</v>
      </c>
      <c r="J27" s="168">
        <v>1.9477777777777776</v>
      </c>
      <c r="K27" s="170">
        <f t="shared" si="12"/>
        <v>116.57</v>
      </c>
      <c r="L27" s="68"/>
      <c r="M27" s="65">
        <f t="shared" si="13"/>
        <v>0</v>
      </c>
      <c r="N27" s="147">
        <f t="shared" si="14"/>
        <v>0</v>
      </c>
      <c r="O27" s="145"/>
      <c r="P27" s="151">
        <f t="shared" si="15"/>
        <v>289.45888888888885</v>
      </c>
    </row>
    <row r="28" spans="1:16" ht="14.1" hidden="1" customHeight="1" x14ac:dyDescent="0.2">
      <c r="A28" s="59"/>
      <c r="B28" s="60" t="s">
        <v>637</v>
      </c>
      <c r="C28" s="61" t="s">
        <v>533</v>
      </c>
      <c r="D28" s="61" t="s">
        <v>534</v>
      </c>
      <c r="E28" s="62" t="s">
        <v>535</v>
      </c>
      <c r="F28" s="63" t="s">
        <v>18</v>
      </c>
      <c r="G28" s="64">
        <v>72</v>
      </c>
      <c r="H28" s="190" t="s">
        <v>2383</v>
      </c>
      <c r="I28" s="60">
        <v>0</v>
      </c>
      <c r="J28" s="168">
        <v>2.3772222222222221</v>
      </c>
      <c r="K28" s="170">
        <f t="shared" si="12"/>
        <v>142.28</v>
      </c>
      <c r="L28" s="68"/>
      <c r="M28" s="65">
        <f t="shared" si="13"/>
        <v>0</v>
      </c>
      <c r="N28" s="147">
        <f t="shared" si="14"/>
        <v>0</v>
      </c>
      <c r="O28" s="145"/>
      <c r="P28" s="151">
        <f t="shared" si="15"/>
        <v>358.39111111111112</v>
      </c>
    </row>
    <row r="29" spans="1:16" ht="14.1" hidden="1" customHeight="1" x14ac:dyDescent="0.2">
      <c r="A29" s="59"/>
      <c r="B29" s="60" t="s">
        <v>1191</v>
      </c>
      <c r="C29" s="61" t="s">
        <v>533</v>
      </c>
      <c r="D29" s="61" t="s">
        <v>534</v>
      </c>
      <c r="E29" s="62" t="s">
        <v>535</v>
      </c>
      <c r="F29" s="63" t="s">
        <v>20</v>
      </c>
      <c r="G29" s="64">
        <v>32</v>
      </c>
      <c r="H29" s="190" t="s">
        <v>2385</v>
      </c>
      <c r="I29" s="60">
        <v>0</v>
      </c>
      <c r="J29" s="168">
        <v>3.0812499999999998</v>
      </c>
      <c r="K29" s="170">
        <f t="shared" si="12"/>
        <v>184.41</v>
      </c>
      <c r="L29" s="68"/>
      <c r="M29" s="65">
        <f t="shared" si="13"/>
        <v>0</v>
      </c>
      <c r="N29" s="147">
        <f t="shared" si="14"/>
        <v>0</v>
      </c>
      <c r="O29" s="145"/>
      <c r="P29" s="151">
        <f t="shared" si="15"/>
        <v>670.66</v>
      </c>
    </row>
    <row r="30" spans="1:16" ht="14.1" hidden="1" customHeight="1" x14ac:dyDescent="0.2">
      <c r="A30" s="59"/>
      <c r="B30" s="60" t="s">
        <v>1192</v>
      </c>
      <c r="C30" s="61" t="s">
        <v>1193</v>
      </c>
      <c r="D30" s="61" t="s">
        <v>1194</v>
      </c>
      <c r="E30" s="62" t="s">
        <v>1195</v>
      </c>
      <c r="F30" s="63" t="s">
        <v>86</v>
      </c>
      <c r="G30" s="64">
        <v>22</v>
      </c>
      <c r="H30" s="190">
        <v>24</v>
      </c>
      <c r="I30" s="60">
        <v>0</v>
      </c>
      <c r="J30" s="168">
        <v>5.5463636363636368</v>
      </c>
      <c r="K30" s="170">
        <f t="shared" si="12"/>
        <v>331.95</v>
      </c>
      <c r="L30" s="68"/>
      <c r="M30" s="65">
        <f t="shared" si="13"/>
        <v>0</v>
      </c>
      <c r="N30" s="147">
        <f t="shared" si="14"/>
        <v>0</v>
      </c>
      <c r="O30" s="145"/>
      <c r="P30" s="151">
        <f t="shared" si="15"/>
        <v>1039.2227272727273</v>
      </c>
    </row>
    <row r="31" spans="1:16" ht="14.1" hidden="1" customHeight="1" x14ac:dyDescent="0.2">
      <c r="A31" s="59"/>
      <c r="B31" s="60">
        <v>10109</v>
      </c>
      <c r="C31" s="61" t="s">
        <v>1196</v>
      </c>
      <c r="D31" s="61" t="s">
        <v>1197</v>
      </c>
      <c r="E31" s="62" t="s">
        <v>1198</v>
      </c>
      <c r="F31" s="63" t="s">
        <v>86</v>
      </c>
      <c r="G31" s="64">
        <v>72</v>
      </c>
      <c r="H31" s="190" t="s">
        <v>2383</v>
      </c>
      <c r="I31" s="60">
        <v>0</v>
      </c>
      <c r="J31" s="168">
        <v>1.8272222222222223</v>
      </c>
      <c r="K31" s="170">
        <f t="shared" si="12"/>
        <v>109.36</v>
      </c>
      <c r="L31" s="68"/>
      <c r="M31" s="65">
        <f t="shared" si="13"/>
        <v>0</v>
      </c>
      <c r="N31" s="147">
        <f t="shared" si="14"/>
        <v>0</v>
      </c>
      <c r="O31" s="145"/>
      <c r="P31" s="151">
        <f t="shared" si="15"/>
        <v>325.4711111111111</v>
      </c>
    </row>
    <row r="32" spans="1:16" ht="14.1" customHeight="1" x14ac:dyDescent="0.2">
      <c r="A32" s="59"/>
      <c r="B32" s="60">
        <v>10110</v>
      </c>
      <c r="C32" s="61" t="s">
        <v>415</v>
      </c>
      <c r="D32" s="61" t="s">
        <v>416</v>
      </c>
      <c r="E32" s="62" t="s">
        <v>417</v>
      </c>
      <c r="F32" s="63" t="s">
        <v>19</v>
      </c>
      <c r="G32" s="64">
        <v>90</v>
      </c>
      <c r="H32" s="190" t="s">
        <v>2384</v>
      </c>
      <c r="I32" s="60">
        <v>6</v>
      </c>
      <c r="J32" s="168">
        <v>10.077777777777778</v>
      </c>
      <c r="K32" s="170">
        <f t="shared" si="12"/>
        <v>603.16</v>
      </c>
      <c r="L32" s="68"/>
      <c r="M32" s="65">
        <f t="shared" si="13"/>
        <v>0</v>
      </c>
      <c r="N32" s="147">
        <f t="shared" si="14"/>
        <v>0</v>
      </c>
      <c r="O32" s="145"/>
      <c r="P32" s="151">
        <f t="shared" si="15"/>
        <v>776.04888888888888</v>
      </c>
    </row>
    <row r="33" spans="1:16" ht="14.1" hidden="1" customHeight="1" x14ac:dyDescent="0.2">
      <c r="A33" s="59"/>
      <c r="B33" s="60" t="s">
        <v>794</v>
      </c>
      <c r="C33" s="61" t="s">
        <v>415</v>
      </c>
      <c r="D33" s="61" t="s">
        <v>416</v>
      </c>
      <c r="E33" s="62" t="s">
        <v>417</v>
      </c>
      <c r="F33" s="63" t="s">
        <v>18</v>
      </c>
      <c r="G33" s="64">
        <v>72</v>
      </c>
      <c r="H33" s="190" t="s">
        <v>2383</v>
      </c>
      <c r="I33" s="60">
        <v>0</v>
      </c>
      <c r="J33" s="168">
        <v>14.917222222222222</v>
      </c>
      <c r="K33" s="170">
        <f t="shared" si="12"/>
        <v>892.8</v>
      </c>
      <c r="L33" s="68"/>
      <c r="M33" s="65">
        <f t="shared" si="13"/>
        <v>0</v>
      </c>
      <c r="N33" s="147">
        <f t="shared" si="14"/>
        <v>0</v>
      </c>
      <c r="O33" s="145"/>
      <c r="P33" s="151">
        <f t="shared" si="15"/>
        <v>1108.911111111111</v>
      </c>
    </row>
    <row r="34" spans="1:16" ht="14.1" customHeight="1" x14ac:dyDescent="0.2">
      <c r="A34" s="59"/>
      <c r="B34" s="60" t="s">
        <v>1199</v>
      </c>
      <c r="C34" s="61" t="s">
        <v>415</v>
      </c>
      <c r="D34" s="61" t="s">
        <v>416</v>
      </c>
      <c r="E34" s="62" t="s">
        <v>417</v>
      </c>
      <c r="F34" s="63" t="s">
        <v>20</v>
      </c>
      <c r="G34" s="64">
        <v>27</v>
      </c>
      <c r="H34" s="190" t="s">
        <v>2388</v>
      </c>
      <c r="I34" s="60">
        <v>5</v>
      </c>
      <c r="J34" s="168">
        <v>15.845925925925926</v>
      </c>
      <c r="K34" s="170">
        <f t="shared" si="12"/>
        <v>948.38</v>
      </c>
      <c r="L34" s="68"/>
      <c r="M34" s="65">
        <f t="shared" si="13"/>
        <v>0</v>
      </c>
      <c r="N34" s="147">
        <f t="shared" si="14"/>
        <v>0</v>
      </c>
      <c r="O34" s="145"/>
      <c r="P34" s="151">
        <f t="shared" si="15"/>
        <v>1524.6762962962962</v>
      </c>
    </row>
    <row r="35" spans="1:16" ht="14.1" customHeight="1" x14ac:dyDescent="0.2">
      <c r="A35" s="59"/>
      <c r="B35" s="60">
        <v>10113</v>
      </c>
      <c r="C35" s="61" t="s">
        <v>1200</v>
      </c>
      <c r="D35" s="61" t="s">
        <v>1201</v>
      </c>
      <c r="E35" s="62" t="s">
        <v>1202</v>
      </c>
      <c r="F35" s="63" t="s">
        <v>86</v>
      </c>
      <c r="G35" s="64">
        <v>22</v>
      </c>
      <c r="H35" s="190" t="s">
        <v>2389</v>
      </c>
      <c r="I35" s="60">
        <v>2</v>
      </c>
      <c r="J35" s="168">
        <v>4.4863636363636363</v>
      </c>
      <c r="K35" s="170">
        <f t="shared" si="12"/>
        <v>268.51</v>
      </c>
      <c r="L35" s="68"/>
      <c r="M35" s="65">
        <f t="shared" si="13"/>
        <v>0</v>
      </c>
      <c r="N35" s="147">
        <f t="shared" si="14"/>
        <v>0</v>
      </c>
      <c r="O35" s="145"/>
      <c r="P35" s="151">
        <f t="shared" si="15"/>
        <v>975.78272727272724</v>
      </c>
    </row>
    <row r="36" spans="1:16" ht="14.1" customHeight="1" x14ac:dyDescent="0.2">
      <c r="A36" s="59"/>
      <c r="B36" s="60">
        <v>10114</v>
      </c>
      <c r="C36" s="61" t="s">
        <v>1203</v>
      </c>
      <c r="D36" s="61" t="s">
        <v>131</v>
      </c>
      <c r="E36" s="62" t="s">
        <v>1204</v>
      </c>
      <c r="F36" s="63" t="s">
        <v>19</v>
      </c>
      <c r="G36" s="64">
        <v>90</v>
      </c>
      <c r="H36" s="190" t="s">
        <v>2384</v>
      </c>
      <c r="I36" s="60">
        <v>104</v>
      </c>
      <c r="J36" s="168">
        <v>1.9377777777777778</v>
      </c>
      <c r="K36" s="170">
        <f t="shared" si="12"/>
        <v>115.98</v>
      </c>
      <c r="L36" s="68"/>
      <c r="M36" s="65">
        <f t="shared" si="13"/>
        <v>0</v>
      </c>
      <c r="N36" s="147">
        <f t="shared" si="14"/>
        <v>0</v>
      </c>
      <c r="O36" s="145"/>
      <c r="P36" s="151">
        <f t="shared" si="15"/>
        <v>288.86888888888888</v>
      </c>
    </row>
    <row r="37" spans="1:16" ht="14.1" customHeight="1" x14ac:dyDescent="0.2">
      <c r="A37" s="59"/>
      <c r="B37" s="60" t="s">
        <v>1205</v>
      </c>
      <c r="C37" s="61" t="s">
        <v>1203</v>
      </c>
      <c r="D37" s="61" t="s">
        <v>131</v>
      </c>
      <c r="E37" s="62" t="s">
        <v>1204</v>
      </c>
      <c r="F37" s="63" t="s">
        <v>18</v>
      </c>
      <c r="G37" s="64">
        <v>72</v>
      </c>
      <c r="H37" s="190" t="s">
        <v>2383</v>
      </c>
      <c r="I37" s="60">
        <v>28</v>
      </c>
      <c r="J37" s="168">
        <v>2.3772222222222221</v>
      </c>
      <c r="K37" s="170">
        <f t="shared" si="12"/>
        <v>142.28</v>
      </c>
      <c r="L37" s="68"/>
      <c r="M37" s="65">
        <f t="shared" si="13"/>
        <v>0</v>
      </c>
      <c r="N37" s="147">
        <f t="shared" si="14"/>
        <v>0</v>
      </c>
      <c r="O37" s="145"/>
      <c r="P37" s="151">
        <f t="shared" si="15"/>
        <v>358.39111111111112</v>
      </c>
    </row>
    <row r="38" spans="1:16" ht="14.1" customHeight="1" x14ac:dyDescent="0.2">
      <c r="A38" s="59"/>
      <c r="B38" s="60" t="s">
        <v>1206</v>
      </c>
      <c r="C38" s="61" t="s">
        <v>1203</v>
      </c>
      <c r="D38" s="61" t="s">
        <v>131</v>
      </c>
      <c r="E38" s="62" t="s">
        <v>1204</v>
      </c>
      <c r="F38" s="63" t="s">
        <v>20</v>
      </c>
      <c r="G38" s="64">
        <v>32</v>
      </c>
      <c r="H38" s="190" t="s">
        <v>2385</v>
      </c>
      <c r="I38" s="60">
        <v>8</v>
      </c>
      <c r="J38" s="168">
        <v>3.0812499999999998</v>
      </c>
      <c r="K38" s="170">
        <f t="shared" si="12"/>
        <v>184.41</v>
      </c>
      <c r="L38" s="68"/>
      <c r="M38" s="65">
        <f t="shared" si="13"/>
        <v>0</v>
      </c>
      <c r="N38" s="147">
        <f t="shared" si="14"/>
        <v>0</v>
      </c>
      <c r="O38" s="145"/>
      <c r="P38" s="151">
        <f t="shared" si="15"/>
        <v>670.66</v>
      </c>
    </row>
    <row r="39" spans="1:16" ht="14.1" hidden="1" customHeight="1" x14ac:dyDescent="0.2">
      <c r="A39" s="59"/>
      <c r="B39" s="60">
        <v>10115</v>
      </c>
      <c r="C39" s="61" t="s">
        <v>638</v>
      </c>
      <c r="D39" s="61" t="s">
        <v>639</v>
      </c>
      <c r="E39" s="62" t="s">
        <v>640</v>
      </c>
      <c r="F39" s="63" t="s">
        <v>86</v>
      </c>
      <c r="G39" s="64">
        <v>32</v>
      </c>
      <c r="H39" s="190" t="s">
        <v>2386</v>
      </c>
      <c r="I39" s="60">
        <v>0</v>
      </c>
      <c r="J39" s="168">
        <v>6.2912499999999998</v>
      </c>
      <c r="K39" s="170">
        <f t="shared" si="12"/>
        <v>376.53</v>
      </c>
      <c r="L39" s="68"/>
      <c r="M39" s="65">
        <f t="shared" si="13"/>
        <v>0</v>
      </c>
      <c r="N39" s="147">
        <f t="shared" si="14"/>
        <v>0</v>
      </c>
      <c r="O39" s="145"/>
      <c r="P39" s="151">
        <f t="shared" si="15"/>
        <v>862.78</v>
      </c>
    </row>
    <row r="40" spans="1:16" ht="14.1" hidden="1" customHeight="1" x14ac:dyDescent="0.2">
      <c r="A40" s="59"/>
      <c r="B40" s="60">
        <v>10116</v>
      </c>
      <c r="C40" s="61" t="s">
        <v>1207</v>
      </c>
      <c r="D40" s="61" t="s">
        <v>1208</v>
      </c>
      <c r="E40" s="62" t="s">
        <v>1209</v>
      </c>
      <c r="F40" s="63" t="s">
        <v>86</v>
      </c>
      <c r="G40" s="64">
        <v>22</v>
      </c>
      <c r="H40" s="190" t="s">
        <v>2389</v>
      </c>
      <c r="I40" s="60">
        <v>0</v>
      </c>
      <c r="J40" s="168">
        <v>121.13636363636364</v>
      </c>
      <c r="K40" s="170">
        <f t="shared" si="12"/>
        <v>7250.01</v>
      </c>
      <c r="L40" s="68"/>
      <c r="M40" s="65">
        <f t="shared" si="13"/>
        <v>0</v>
      </c>
      <c r="N40" s="147">
        <f t="shared" si="14"/>
        <v>0</v>
      </c>
      <c r="O40" s="145"/>
      <c r="P40" s="151">
        <f t="shared" si="15"/>
        <v>7957.2827272727272</v>
      </c>
    </row>
    <row r="41" spans="1:16" ht="14.1" hidden="1" customHeight="1" x14ac:dyDescent="0.2">
      <c r="A41" s="59"/>
      <c r="B41" s="60">
        <v>10118</v>
      </c>
      <c r="C41" s="61" t="s">
        <v>1210</v>
      </c>
      <c r="D41" s="61" t="s">
        <v>131</v>
      </c>
      <c r="E41" s="62" t="s">
        <v>1211</v>
      </c>
      <c r="F41" s="63" t="s">
        <v>19</v>
      </c>
      <c r="G41" s="64">
        <v>90</v>
      </c>
      <c r="H41" s="190" t="s">
        <v>2384</v>
      </c>
      <c r="I41" s="60">
        <v>0</v>
      </c>
      <c r="J41" s="168">
        <v>15.277777777777779</v>
      </c>
      <c r="K41" s="170">
        <f t="shared" si="12"/>
        <v>914.38</v>
      </c>
      <c r="L41" s="68"/>
      <c r="M41" s="65">
        <f t="shared" si="13"/>
        <v>0</v>
      </c>
      <c r="N41" s="147">
        <f t="shared" si="14"/>
        <v>0</v>
      </c>
      <c r="O41" s="145"/>
      <c r="P41" s="151">
        <f t="shared" si="15"/>
        <v>1087.2688888888888</v>
      </c>
    </row>
    <row r="42" spans="1:16" ht="14.1" hidden="1" customHeight="1" x14ac:dyDescent="0.2">
      <c r="A42" s="59"/>
      <c r="B42" s="60" t="s">
        <v>1212</v>
      </c>
      <c r="C42" s="61" t="s">
        <v>1210</v>
      </c>
      <c r="D42" s="61" t="s">
        <v>131</v>
      </c>
      <c r="E42" s="62" t="s">
        <v>1211</v>
      </c>
      <c r="F42" s="63" t="s">
        <v>18</v>
      </c>
      <c r="G42" s="64">
        <v>72</v>
      </c>
      <c r="H42" s="190" t="s">
        <v>2383</v>
      </c>
      <c r="I42" s="60">
        <v>0</v>
      </c>
      <c r="J42" s="168">
        <v>18.347222222222221</v>
      </c>
      <c r="K42" s="170">
        <f t="shared" si="12"/>
        <v>1098.08</v>
      </c>
      <c r="L42" s="68"/>
      <c r="M42" s="65">
        <f t="shared" si="13"/>
        <v>0</v>
      </c>
      <c r="N42" s="147">
        <f t="shared" si="14"/>
        <v>0</v>
      </c>
      <c r="O42" s="145"/>
      <c r="P42" s="151">
        <f t="shared" si="15"/>
        <v>1314.191111111111</v>
      </c>
    </row>
    <row r="43" spans="1:16" ht="14.1" hidden="1" customHeight="1" x14ac:dyDescent="0.2">
      <c r="A43" s="59"/>
      <c r="B43" s="60" t="s">
        <v>1213</v>
      </c>
      <c r="C43" s="61" t="s">
        <v>1210</v>
      </c>
      <c r="D43" s="61" t="s">
        <v>131</v>
      </c>
      <c r="E43" s="62" t="s">
        <v>1211</v>
      </c>
      <c r="F43" s="63" t="s">
        <v>20</v>
      </c>
      <c r="G43" s="64">
        <v>32</v>
      </c>
      <c r="H43" s="190" t="s">
        <v>2385</v>
      </c>
      <c r="I43" s="60">
        <v>0</v>
      </c>
      <c r="J43" s="168">
        <v>21.78125</v>
      </c>
      <c r="K43" s="170">
        <f t="shared" si="12"/>
        <v>1303.6099999999999</v>
      </c>
      <c r="L43" s="68"/>
      <c r="M43" s="65">
        <f t="shared" si="13"/>
        <v>0</v>
      </c>
      <c r="N43" s="147">
        <f t="shared" si="14"/>
        <v>0</v>
      </c>
      <c r="O43" s="145"/>
      <c r="P43" s="151">
        <f t="shared" si="15"/>
        <v>1789.86</v>
      </c>
    </row>
    <row r="44" spans="1:16" ht="14.1" hidden="1" customHeight="1" x14ac:dyDescent="0.2">
      <c r="A44" s="59"/>
      <c r="B44" s="60">
        <v>10119</v>
      </c>
      <c r="C44" s="61" t="s">
        <v>1214</v>
      </c>
      <c r="D44" s="61" t="s">
        <v>1215</v>
      </c>
      <c r="E44" s="62" t="s">
        <v>375</v>
      </c>
      <c r="F44" s="63" t="s">
        <v>86</v>
      </c>
      <c r="G44" s="64">
        <v>32</v>
      </c>
      <c r="H44" s="190" t="s">
        <v>2385</v>
      </c>
      <c r="I44" s="60">
        <v>0</v>
      </c>
      <c r="J44" s="168">
        <v>2.4612499999999997</v>
      </c>
      <c r="K44" s="170">
        <f t="shared" si="12"/>
        <v>147.31</v>
      </c>
      <c r="L44" s="68"/>
      <c r="M44" s="65">
        <f t="shared" si="13"/>
        <v>0</v>
      </c>
      <c r="N44" s="147">
        <f t="shared" si="14"/>
        <v>0</v>
      </c>
      <c r="O44" s="145"/>
      <c r="P44" s="151">
        <f t="shared" si="15"/>
        <v>633.55999999999995</v>
      </c>
    </row>
    <row r="45" spans="1:16" ht="14.1" hidden="1" customHeight="1" x14ac:dyDescent="0.2">
      <c r="A45" s="59"/>
      <c r="B45" s="60">
        <v>10120</v>
      </c>
      <c r="C45" s="61" t="s">
        <v>1216</v>
      </c>
      <c r="D45" s="61" t="s">
        <v>1217</v>
      </c>
      <c r="E45" s="62" t="s">
        <v>1218</v>
      </c>
      <c r="F45" s="63" t="s">
        <v>86</v>
      </c>
      <c r="G45" s="64">
        <v>22</v>
      </c>
      <c r="H45" s="190" t="s">
        <v>2389</v>
      </c>
      <c r="I45" s="60">
        <v>0</v>
      </c>
      <c r="J45" s="168">
        <v>10.696363636363637</v>
      </c>
      <c r="K45" s="170">
        <f t="shared" si="12"/>
        <v>640.17999999999995</v>
      </c>
      <c r="L45" s="68"/>
      <c r="M45" s="65">
        <f t="shared" si="13"/>
        <v>0</v>
      </c>
      <c r="N45" s="147">
        <f t="shared" si="14"/>
        <v>0</v>
      </c>
      <c r="O45" s="145"/>
      <c r="P45" s="151">
        <f t="shared" si="15"/>
        <v>1347.4527272727273</v>
      </c>
    </row>
    <row r="46" spans="1:16" ht="14.1" customHeight="1" x14ac:dyDescent="0.2">
      <c r="A46" s="59"/>
      <c r="B46" s="60">
        <v>10111</v>
      </c>
      <c r="C46" s="61" t="s">
        <v>418</v>
      </c>
      <c r="D46" s="61" t="s">
        <v>419</v>
      </c>
      <c r="E46" s="62" t="s">
        <v>420</v>
      </c>
      <c r="F46" s="63" t="s">
        <v>86</v>
      </c>
      <c r="G46" s="64">
        <v>90</v>
      </c>
      <c r="H46" s="190" t="s">
        <v>2384</v>
      </c>
      <c r="I46" s="60">
        <v>418</v>
      </c>
      <c r="J46" s="168">
        <v>0.87777777777777777</v>
      </c>
      <c r="K46" s="170">
        <f t="shared" si="12"/>
        <v>52.54</v>
      </c>
      <c r="L46" s="68"/>
      <c r="M46" s="65">
        <f t="shared" si="13"/>
        <v>0</v>
      </c>
      <c r="N46" s="147">
        <f t="shared" si="14"/>
        <v>0</v>
      </c>
      <c r="O46" s="145"/>
      <c r="P46" s="151">
        <f t="shared" si="15"/>
        <v>225.42888888888888</v>
      </c>
    </row>
    <row r="47" spans="1:16" ht="14.1" customHeight="1" x14ac:dyDescent="0.2">
      <c r="A47" s="59"/>
      <c r="B47" s="60">
        <v>10112</v>
      </c>
      <c r="C47" s="61" t="s">
        <v>136</v>
      </c>
      <c r="D47" s="61" t="s">
        <v>137</v>
      </c>
      <c r="E47" s="62" t="s">
        <v>118</v>
      </c>
      <c r="F47" s="63" t="s">
        <v>86</v>
      </c>
      <c r="G47" s="64">
        <v>90</v>
      </c>
      <c r="H47" s="190" t="s">
        <v>2384</v>
      </c>
      <c r="I47" s="60">
        <v>190</v>
      </c>
      <c r="J47" s="168">
        <v>0.87777777777777777</v>
      </c>
      <c r="K47" s="170">
        <f t="shared" si="12"/>
        <v>52.54</v>
      </c>
      <c r="L47" s="68"/>
      <c r="M47" s="65">
        <f t="shared" si="13"/>
        <v>0</v>
      </c>
      <c r="N47" s="147">
        <f t="shared" si="14"/>
        <v>0</v>
      </c>
      <c r="O47" s="145"/>
      <c r="P47" s="151">
        <f t="shared" si="15"/>
        <v>225.42888888888888</v>
      </c>
    </row>
    <row r="48" spans="1:16" ht="14.1" customHeight="1" x14ac:dyDescent="0.2">
      <c r="A48" s="59"/>
      <c r="B48" s="60">
        <v>10121</v>
      </c>
      <c r="C48" s="61" t="s">
        <v>795</v>
      </c>
      <c r="D48" s="61" t="s">
        <v>536</v>
      </c>
      <c r="E48" s="62" t="s">
        <v>796</v>
      </c>
      <c r="F48" s="63" t="s">
        <v>86</v>
      </c>
      <c r="G48" s="64">
        <v>72</v>
      </c>
      <c r="H48" s="190" t="s">
        <v>2386</v>
      </c>
      <c r="I48" s="60">
        <v>111</v>
      </c>
      <c r="J48" s="168">
        <v>2.1472222222222221</v>
      </c>
      <c r="K48" s="170">
        <f t="shared" si="12"/>
        <v>128.51</v>
      </c>
      <c r="L48" s="68"/>
      <c r="M48" s="65">
        <f t="shared" si="13"/>
        <v>0</v>
      </c>
      <c r="N48" s="147">
        <f t="shared" si="14"/>
        <v>0</v>
      </c>
      <c r="O48" s="145"/>
      <c r="P48" s="151">
        <f t="shared" si="15"/>
        <v>344.62111111111108</v>
      </c>
    </row>
    <row r="49" spans="1:16" ht="14.1" hidden="1" customHeight="1" x14ac:dyDescent="0.2">
      <c r="A49" s="59"/>
      <c r="B49" s="60" t="s">
        <v>797</v>
      </c>
      <c r="C49" s="61" t="s">
        <v>798</v>
      </c>
      <c r="D49" s="61" t="s">
        <v>536</v>
      </c>
      <c r="E49" s="62" t="s">
        <v>641</v>
      </c>
      <c r="F49" s="63" t="s">
        <v>86</v>
      </c>
      <c r="G49" s="64">
        <v>72</v>
      </c>
      <c r="H49" s="190" t="e">
        <v>#N/A</v>
      </c>
      <c r="I49" s="60">
        <v>0</v>
      </c>
      <c r="J49" s="168">
        <v>1.9072222222222224</v>
      </c>
      <c r="K49" s="170">
        <f t="shared" si="12"/>
        <v>114.15</v>
      </c>
      <c r="L49" s="68"/>
      <c r="M49" s="65">
        <f t="shared" si="13"/>
        <v>0</v>
      </c>
      <c r="N49" s="147">
        <f t="shared" si="14"/>
        <v>0</v>
      </c>
      <c r="O49" s="145"/>
      <c r="P49" s="151">
        <f t="shared" si="15"/>
        <v>330.26111111111112</v>
      </c>
    </row>
    <row r="50" spans="1:16" ht="14.1" customHeight="1" x14ac:dyDescent="0.2">
      <c r="A50" s="59"/>
      <c r="B50" s="60">
        <v>10122</v>
      </c>
      <c r="C50" s="61" t="s">
        <v>799</v>
      </c>
      <c r="D50" s="61" t="s">
        <v>536</v>
      </c>
      <c r="E50" s="62" t="s">
        <v>800</v>
      </c>
      <c r="F50" s="63" t="s">
        <v>86</v>
      </c>
      <c r="G50" s="64">
        <v>90</v>
      </c>
      <c r="H50" s="190" t="s">
        <v>2390</v>
      </c>
      <c r="I50" s="60">
        <v>23</v>
      </c>
      <c r="J50" s="168">
        <v>0.96777777777777785</v>
      </c>
      <c r="K50" s="170">
        <f t="shared" si="12"/>
        <v>57.92</v>
      </c>
      <c r="L50" s="68"/>
      <c r="M50" s="65">
        <f t="shared" si="13"/>
        <v>0</v>
      </c>
      <c r="N50" s="147">
        <f t="shared" si="14"/>
        <v>0</v>
      </c>
      <c r="O50" s="145"/>
      <c r="P50" s="151">
        <f t="shared" si="15"/>
        <v>230.80888888888887</v>
      </c>
    </row>
    <row r="51" spans="1:16" ht="14.1" customHeight="1" x14ac:dyDescent="0.2">
      <c r="A51" s="59"/>
      <c r="B51" s="60">
        <v>10123</v>
      </c>
      <c r="C51" s="61" t="s">
        <v>140</v>
      </c>
      <c r="D51" s="61" t="s">
        <v>124</v>
      </c>
      <c r="E51" s="62" t="s">
        <v>125</v>
      </c>
      <c r="F51" s="63" t="s">
        <v>86</v>
      </c>
      <c r="G51" s="64">
        <v>90</v>
      </c>
      <c r="H51" s="190" t="s">
        <v>2384</v>
      </c>
      <c r="I51" s="60">
        <v>105</v>
      </c>
      <c r="J51" s="168">
        <v>0.87777777777777777</v>
      </c>
      <c r="K51" s="170">
        <f t="shared" si="12"/>
        <v>52.54</v>
      </c>
      <c r="L51" s="68"/>
      <c r="M51" s="65">
        <f t="shared" si="13"/>
        <v>0</v>
      </c>
      <c r="N51" s="147">
        <f t="shared" si="14"/>
        <v>0</v>
      </c>
      <c r="O51" s="145"/>
      <c r="P51" s="151">
        <f t="shared" si="15"/>
        <v>225.42888888888888</v>
      </c>
    </row>
    <row r="52" spans="1:16" ht="14.1" hidden="1" customHeight="1" x14ac:dyDescent="0.2">
      <c r="A52" s="59"/>
      <c r="B52" s="60">
        <v>10124</v>
      </c>
      <c r="C52" s="61" t="s">
        <v>487</v>
      </c>
      <c r="D52" s="61" t="s">
        <v>488</v>
      </c>
      <c r="E52" s="62" t="s">
        <v>489</v>
      </c>
      <c r="F52" s="63" t="s">
        <v>86</v>
      </c>
      <c r="G52" s="64">
        <v>90</v>
      </c>
      <c r="H52" s="190" t="s">
        <v>2384</v>
      </c>
      <c r="I52" s="60">
        <v>0</v>
      </c>
      <c r="J52" s="168">
        <v>1.597777777777778</v>
      </c>
      <c r="K52" s="170">
        <f t="shared" si="12"/>
        <v>95.63</v>
      </c>
      <c r="L52" s="68"/>
      <c r="M52" s="65">
        <f t="shared" si="13"/>
        <v>0</v>
      </c>
      <c r="N52" s="147">
        <f t="shared" si="14"/>
        <v>0</v>
      </c>
      <c r="O52" s="145"/>
      <c r="P52" s="151">
        <f t="shared" si="15"/>
        <v>268.51888888888891</v>
      </c>
    </row>
    <row r="53" spans="1:16" ht="14.1" hidden="1" customHeight="1" x14ac:dyDescent="0.2">
      <c r="A53" s="59"/>
      <c r="B53" s="60">
        <v>10125</v>
      </c>
      <c r="C53" s="61" t="s">
        <v>138</v>
      </c>
      <c r="D53" s="61" t="s">
        <v>112</v>
      </c>
      <c r="E53" s="62" t="s">
        <v>139</v>
      </c>
      <c r="F53" s="63" t="s">
        <v>86</v>
      </c>
      <c r="G53" s="64">
        <v>90</v>
      </c>
      <c r="H53" s="190" t="s">
        <v>2384</v>
      </c>
      <c r="I53" s="60">
        <v>0</v>
      </c>
      <c r="J53" s="168">
        <v>1.5177777777777779</v>
      </c>
      <c r="K53" s="170">
        <f t="shared" si="12"/>
        <v>90.84</v>
      </c>
      <c r="L53" s="68"/>
      <c r="M53" s="65">
        <f t="shared" si="13"/>
        <v>0</v>
      </c>
      <c r="N53" s="147">
        <f t="shared" si="14"/>
        <v>0</v>
      </c>
      <c r="O53" s="145"/>
      <c r="P53" s="151">
        <f t="shared" si="15"/>
        <v>263.72888888888889</v>
      </c>
    </row>
    <row r="54" spans="1:16" ht="14.1" customHeight="1" x14ac:dyDescent="0.2">
      <c r="A54" s="59"/>
      <c r="B54" s="60">
        <v>10126</v>
      </c>
      <c r="C54" s="61" t="s">
        <v>144</v>
      </c>
      <c r="D54" s="61" t="s">
        <v>145</v>
      </c>
      <c r="E54" s="62" t="s">
        <v>146</v>
      </c>
      <c r="F54" s="63" t="s">
        <v>86</v>
      </c>
      <c r="G54" s="64">
        <v>72</v>
      </c>
      <c r="H54" s="190" t="s">
        <v>2390</v>
      </c>
      <c r="I54" s="60">
        <v>31</v>
      </c>
      <c r="J54" s="168">
        <v>0.94722222222222219</v>
      </c>
      <c r="K54" s="170">
        <f t="shared" si="12"/>
        <v>56.69</v>
      </c>
      <c r="L54" s="68"/>
      <c r="M54" s="65">
        <f t="shared" si="13"/>
        <v>0</v>
      </c>
      <c r="N54" s="147">
        <f t="shared" si="14"/>
        <v>0</v>
      </c>
      <c r="O54" s="145"/>
      <c r="P54" s="151">
        <f t="shared" si="15"/>
        <v>272.80111111111114</v>
      </c>
    </row>
    <row r="55" spans="1:16" ht="14.1" hidden="1" customHeight="1" x14ac:dyDescent="0.2">
      <c r="A55" s="59"/>
      <c r="B55" s="60">
        <v>10127</v>
      </c>
      <c r="C55" s="61" t="s">
        <v>1219</v>
      </c>
      <c r="D55" s="61" t="s">
        <v>1220</v>
      </c>
      <c r="E55" s="62"/>
      <c r="F55" s="63" t="s">
        <v>86</v>
      </c>
      <c r="G55" s="64">
        <v>90</v>
      </c>
      <c r="H55" s="190" t="s">
        <v>2384</v>
      </c>
      <c r="I55" s="60">
        <v>0</v>
      </c>
      <c r="J55" s="168">
        <v>0.87777777777777777</v>
      </c>
      <c r="K55" s="170">
        <f t="shared" si="12"/>
        <v>52.54</v>
      </c>
      <c r="L55" s="68"/>
      <c r="M55" s="65">
        <f t="shared" si="13"/>
        <v>0</v>
      </c>
      <c r="N55" s="147">
        <f t="shared" si="14"/>
        <v>0</v>
      </c>
      <c r="O55" s="145"/>
      <c r="P55" s="151">
        <f t="shared" si="15"/>
        <v>225.42888888888888</v>
      </c>
    </row>
    <row r="56" spans="1:16" ht="14.1" hidden="1" customHeight="1" x14ac:dyDescent="0.2">
      <c r="A56" s="59"/>
      <c r="B56" s="60">
        <v>10128</v>
      </c>
      <c r="C56" s="61" t="s">
        <v>1221</v>
      </c>
      <c r="D56" s="61" t="s">
        <v>1222</v>
      </c>
      <c r="E56" s="62" t="s">
        <v>1223</v>
      </c>
      <c r="F56" s="63" t="s">
        <v>86</v>
      </c>
      <c r="G56" s="64">
        <v>90</v>
      </c>
      <c r="H56" s="190" t="s">
        <v>2384</v>
      </c>
      <c r="I56" s="60">
        <v>0</v>
      </c>
      <c r="J56" s="168">
        <v>0.87777777777777777</v>
      </c>
      <c r="K56" s="170">
        <f t="shared" si="12"/>
        <v>52.54</v>
      </c>
      <c r="L56" s="68"/>
      <c r="M56" s="65">
        <f t="shared" si="13"/>
        <v>0</v>
      </c>
      <c r="N56" s="147">
        <f t="shared" si="14"/>
        <v>0</v>
      </c>
      <c r="O56" s="145"/>
      <c r="P56" s="151">
        <f t="shared" si="15"/>
        <v>225.42888888888888</v>
      </c>
    </row>
    <row r="57" spans="1:16" ht="14.1" hidden="1" customHeight="1" x14ac:dyDescent="0.2">
      <c r="A57" s="59"/>
      <c r="B57" s="60">
        <v>10129</v>
      </c>
      <c r="C57" s="61" t="s">
        <v>147</v>
      </c>
      <c r="D57" s="61" t="s">
        <v>111</v>
      </c>
      <c r="E57" s="62" t="s">
        <v>148</v>
      </c>
      <c r="F57" s="63" t="s">
        <v>86</v>
      </c>
      <c r="G57" s="64">
        <v>90</v>
      </c>
      <c r="H57" s="190" t="s">
        <v>2384</v>
      </c>
      <c r="I57" s="60">
        <v>0</v>
      </c>
      <c r="J57" s="168">
        <v>0.87777777777777777</v>
      </c>
      <c r="K57" s="170">
        <f t="shared" si="12"/>
        <v>52.54</v>
      </c>
      <c r="L57" s="68"/>
      <c r="M57" s="65">
        <f t="shared" si="13"/>
        <v>0</v>
      </c>
      <c r="N57" s="147">
        <f t="shared" si="14"/>
        <v>0</v>
      </c>
      <c r="O57" s="145"/>
      <c r="P57" s="151">
        <f t="shared" si="15"/>
        <v>225.42888888888888</v>
      </c>
    </row>
    <row r="58" spans="1:16" ht="14.1" customHeight="1" x14ac:dyDescent="0.2">
      <c r="A58" s="59"/>
      <c r="B58" s="60">
        <v>10130</v>
      </c>
      <c r="C58" s="61" t="s">
        <v>327</v>
      </c>
      <c r="D58" s="61" t="s">
        <v>328</v>
      </c>
      <c r="E58" s="62" t="s">
        <v>329</v>
      </c>
      <c r="F58" s="63" t="s">
        <v>86</v>
      </c>
      <c r="G58" s="64">
        <v>90</v>
      </c>
      <c r="H58" s="190" t="s">
        <v>2384</v>
      </c>
      <c r="I58" s="60">
        <v>3</v>
      </c>
      <c r="J58" s="168">
        <v>1.407777777777778</v>
      </c>
      <c r="K58" s="170">
        <f t="shared" si="12"/>
        <v>84.26</v>
      </c>
      <c r="L58" s="68"/>
      <c r="M58" s="65">
        <f t="shared" si="13"/>
        <v>0</v>
      </c>
      <c r="N58" s="147">
        <f t="shared" si="14"/>
        <v>0</v>
      </c>
      <c r="O58" s="145"/>
      <c r="P58" s="151">
        <f t="shared" si="15"/>
        <v>257.14888888888891</v>
      </c>
    </row>
    <row r="59" spans="1:16" ht="14.1" hidden="1" customHeight="1" x14ac:dyDescent="0.2">
      <c r="A59" s="59"/>
      <c r="B59" s="60">
        <v>10131</v>
      </c>
      <c r="C59" s="61" t="s">
        <v>1224</v>
      </c>
      <c r="D59" s="61" t="s">
        <v>1225</v>
      </c>
      <c r="E59" s="62" t="s">
        <v>1226</v>
      </c>
      <c r="F59" s="63" t="s">
        <v>86</v>
      </c>
      <c r="G59" s="64">
        <v>90</v>
      </c>
      <c r="H59" s="190" t="s">
        <v>2384</v>
      </c>
      <c r="I59" s="60">
        <v>0</v>
      </c>
      <c r="J59" s="168">
        <v>0.87777777777777777</v>
      </c>
      <c r="K59" s="170">
        <f t="shared" si="12"/>
        <v>52.54</v>
      </c>
      <c r="L59" s="68"/>
      <c r="M59" s="65">
        <f t="shared" si="13"/>
        <v>0</v>
      </c>
      <c r="N59" s="147">
        <f t="shared" si="14"/>
        <v>0</v>
      </c>
      <c r="O59" s="145"/>
      <c r="P59" s="151">
        <f t="shared" si="15"/>
        <v>225.42888888888888</v>
      </c>
    </row>
    <row r="60" spans="1:16" ht="14.1" customHeight="1" x14ac:dyDescent="0.2">
      <c r="A60" s="59"/>
      <c r="B60" s="60">
        <v>10132</v>
      </c>
      <c r="C60" s="61" t="s">
        <v>376</v>
      </c>
      <c r="D60" s="61" t="s">
        <v>377</v>
      </c>
      <c r="E60" s="62" t="s">
        <v>378</v>
      </c>
      <c r="F60" s="63" t="s">
        <v>86</v>
      </c>
      <c r="G60" s="64">
        <v>90</v>
      </c>
      <c r="H60" s="190" t="s">
        <v>2384</v>
      </c>
      <c r="I60" s="60">
        <v>77</v>
      </c>
      <c r="J60" s="168">
        <v>0.87777777777777777</v>
      </c>
      <c r="K60" s="170">
        <f t="shared" si="12"/>
        <v>52.54</v>
      </c>
      <c r="L60" s="68"/>
      <c r="M60" s="65">
        <f t="shared" si="13"/>
        <v>0</v>
      </c>
      <c r="N60" s="147">
        <f t="shared" si="14"/>
        <v>0</v>
      </c>
      <c r="O60" s="145"/>
      <c r="P60" s="151">
        <f t="shared" si="15"/>
        <v>225.42888888888888</v>
      </c>
    </row>
    <row r="61" spans="1:16" ht="14.1" customHeight="1" x14ac:dyDescent="0.2">
      <c r="A61" s="59"/>
      <c r="B61" s="60">
        <v>10133</v>
      </c>
      <c r="C61" s="61" t="s">
        <v>379</v>
      </c>
      <c r="D61" s="61" t="s">
        <v>380</v>
      </c>
      <c r="E61" s="62" t="s">
        <v>381</v>
      </c>
      <c r="F61" s="63" t="s">
        <v>86</v>
      </c>
      <c r="G61" s="64">
        <v>90</v>
      </c>
      <c r="H61" s="190" t="s">
        <v>2384</v>
      </c>
      <c r="I61" s="60">
        <v>44</v>
      </c>
      <c r="J61" s="168">
        <v>0.87777777777777777</v>
      </c>
      <c r="K61" s="170">
        <f t="shared" si="12"/>
        <v>52.54</v>
      </c>
      <c r="L61" s="68"/>
      <c r="M61" s="65">
        <f t="shared" si="13"/>
        <v>0</v>
      </c>
      <c r="N61" s="147">
        <f t="shared" si="14"/>
        <v>0</v>
      </c>
      <c r="O61" s="145"/>
      <c r="P61" s="151">
        <f t="shared" si="15"/>
        <v>225.42888888888888</v>
      </c>
    </row>
    <row r="62" spans="1:16" ht="14.1" customHeight="1" x14ac:dyDescent="0.2">
      <c r="A62" s="59"/>
      <c r="B62" s="60">
        <v>10134</v>
      </c>
      <c r="C62" s="61" t="s">
        <v>313</v>
      </c>
      <c r="D62" s="61" t="s">
        <v>314</v>
      </c>
      <c r="E62" s="62" t="s">
        <v>315</v>
      </c>
      <c r="F62" s="63" t="s">
        <v>86</v>
      </c>
      <c r="G62" s="64">
        <v>90</v>
      </c>
      <c r="H62" s="190" t="s">
        <v>2384</v>
      </c>
      <c r="I62" s="60">
        <v>32</v>
      </c>
      <c r="J62" s="168">
        <v>0.87777777777777777</v>
      </c>
      <c r="K62" s="170">
        <f t="shared" si="12"/>
        <v>52.54</v>
      </c>
      <c r="L62" s="68"/>
      <c r="M62" s="65">
        <f t="shared" si="13"/>
        <v>0</v>
      </c>
      <c r="N62" s="147">
        <f t="shared" si="14"/>
        <v>0</v>
      </c>
      <c r="O62" s="145"/>
      <c r="P62" s="151">
        <f t="shared" si="15"/>
        <v>225.42888888888888</v>
      </c>
    </row>
    <row r="63" spans="1:16" ht="14.1" hidden="1" customHeight="1" x14ac:dyDescent="0.2">
      <c r="A63" s="59"/>
      <c r="B63" s="60">
        <v>10135</v>
      </c>
      <c r="C63" s="61" t="s">
        <v>642</v>
      </c>
      <c r="D63" s="61" t="s">
        <v>643</v>
      </c>
      <c r="E63" s="62" t="s">
        <v>644</v>
      </c>
      <c r="F63" s="63" t="s">
        <v>86</v>
      </c>
      <c r="G63" s="64">
        <v>90</v>
      </c>
      <c r="H63" s="190" t="s">
        <v>2384</v>
      </c>
      <c r="I63" s="60">
        <v>0</v>
      </c>
      <c r="J63" s="168">
        <v>0.96777777777777785</v>
      </c>
      <c r="K63" s="170">
        <f t="shared" si="12"/>
        <v>57.92</v>
      </c>
      <c r="L63" s="68"/>
      <c r="M63" s="65">
        <f t="shared" si="13"/>
        <v>0</v>
      </c>
      <c r="N63" s="147">
        <f t="shared" si="14"/>
        <v>0</v>
      </c>
      <c r="O63" s="145"/>
      <c r="P63" s="151">
        <f t="shared" si="15"/>
        <v>230.80888888888887</v>
      </c>
    </row>
    <row r="64" spans="1:16" ht="14.1" customHeight="1" x14ac:dyDescent="0.2">
      <c r="A64" s="59"/>
      <c r="B64" s="60">
        <v>10136</v>
      </c>
      <c r="C64" s="61" t="s">
        <v>133</v>
      </c>
      <c r="D64" s="61" t="s">
        <v>134</v>
      </c>
      <c r="E64" s="62" t="s">
        <v>135</v>
      </c>
      <c r="F64" s="63" t="s">
        <v>86</v>
      </c>
      <c r="G64" s="64">
        <v>90</v>
      </c>
      <c r="H64" s="190" t="s">
        <v>2384</v>
      </c>
      <c r="I64" s="60">
        <v>69</v>
      </c>
      <c r="J64" s="168">
        <v>1.0477777777777777</v>
      </c>
      <c r="K64" s="170">
        <f t="shared" si="12"/>
        <v>62.71</v>
      </c>
      <c r="L64" s="68"/>
      <c r="M64" s="65">
        <f t="shared" si="13"/>
        <v>0</v>
      </c>
      <c r="N64" s="147">
        <f t="shared" si="14"/>
        <v>0</v>
      </c>
      <c r="O64" s="145"/>
      <c r="P64" s="151">
        <f t="shared" si="15"/>
        <v>235.59888888888889</v>
      </c>
    </row>
    <row r="65" spans="1:16" ht="14.1" hidden="1" customHeight="1" x14ac:dyDescent="0.2">
      <c r="A65" s="59"/>
      <c r="B65" s="60">
        <v>10137</v>
      </c>
      <c r="C65" s="61" t="s">
        <v>645</v>
      </c>
      <c r="D65" s="61" t="s">
        <v>646</v>
      </c>
      <c r="E65" s="62" t="s">
        <v>647</v>
      </c>
      <c r="F65" s="63" t="s">
        <v>86</v>
      </c>
      <c r="G65" s="64">
        <v>90</v>
      </c>
      <c r="H65" s="190" t="s">
        <v>2384</v>
      </c>
      <c r="I65" s="60">
        <v>0</v>
      </c>
      <c r="J65" s="168">
        <v>0.87777777777777777</v>
      </c>
      <c r="K65" s="170">
        <f t="shared" si="12"/>
        <v>52.54</v>
      </c>
      <c r="L65" s="68"/>
      <c r="M65" s="65">
        <f t="shared" si="13"/>
        <v>0</v>
      </c>
      <c r="N65" s="147">
        <f t="shared" si="14"/>
        <v>0</v>
      </c>
      <c r="O65" s="145"/>
      <c r="P65" s="151">
        <f t="shared" si="15"/>
        <v>225.42888888888888</v>
      </c>
    </row>
    <row r="66" spans="1:16" ht="14.1" hidden="1" customHeight="1" x14ac:dyDescent="0.2">
      <c r="A66" s="59"/>
      <c r="B66" s="60">
        <v>10138</v>
      </c>
      <c r="C66" s="61" t="s">
        <v>1227</v>
      </c>
      <c r="D66" s="61" t="s">
        <v>1228</v>
      </c>
      <c r="E66" s="62" t="s">
        <v>1229</v>
      </c>
      <c r="F66" s="63" t="s">
        <v>86</v>
      </c>
      <c r="G66" s="64">
        <v>90</v>
      </c>
      <c r="H66" s="190" t="s">
        <v>2384</v>
      </c>
      <c r="I66" s="60">
        <v>0</v>
      </c>
      <c r="J66" s="168">
        <v>0.96777777777777785</v>
      </c>
      <c r="K66" s="170">
        <f t="shared" si="12"/>
        <v>57.92</v>
      </c>
      <c r="L66" s="68"/>
      <c r="M66" s="65">
        <f t="shared" si="13"/>
        <v>0</v>
      </c>
      <c r="N66" s="147">
        <f t="shared" si="14"/>
        <v>0</v>
      </c>
      <c r="O66" s="145"/>
      <c r="P66" s="151">
        <f t="shared" si="15"/>
        <v>230.80888888888887</v>
      </c>
    </row>
    <row r="67" spans="1:16" ht="14.1" hidden="1" customHeight="1" x14ac:dyDescent="0.2">
      <c r="A67" s="59"/>
      <c r="B67" s="60">
        <v>10141</v>
      </c>
      <c r="C67" s="61" t="s">
        <v>801</v>
      </c>
      <c r="D67" s="61" t="s">
        <v>802</v>
      </c>
      <c r="E67" s="62" t="s">
        <v>803</v>
      </c>
      <c r="F67" s="63" t="s">
        <v>86</v>
      </c>
      <c r="G67" s="64">
        <v>90</v>
      </c>
      <c r="H67" s="190" t="s">
        <v>2384</v>
      </c>
      <c r="I67" s="60">
        <v>0</v>
      </c>
      <c r="J67" s="168">
        <v>1.1777777777777778</v>
      </c>
      <c r="K67" s="170">
        <f t="shared" si="12"/>
        <v>70.489999999999995</v>
      </c>
      <c r="L67" s="68"/>
      <c r="M67" s="65">
        <f t="shared" si="13"/>
        <v>0</v>
      </c>
      <c r="N67" s="147">
        <f t="shared" si="14"/>
        <v>0</v>
      </c>
      <c r="O67" s="145"/>
      <c r="P67" s="151">
        <f t="shared" si="15"/>
        <v>243.37888888888887</v>
      </c>
    </row>
    <row r="68" spans="1:16" ht="14.1" customHeight="1" x14ac:dyDescent="0.2">
      <c r="A68" s="59"/>
      <c r="B68" s="60">
        <v>10142</v>
      </c>
      <c r="C68" s="61" t="s">
        <v>804</v>
      </c>
      <c r="D68" s="61" t="s">
        <v>805</v>
      </c>
      <c r="E68" s="62" t="s">
        <v>806</v>
      </c>
      <c r="F68" s="63" t="s">
        <v>86</v>
      </c>
      <c r="G68" s="64">
        <v>90</v>
      </c>
      <c r="H68" s="190" t="s">
        <v>2384</v>
      </c>
      <c r="I68" s="60">
        <v>2</v>
      </c>
      <c r="J68" s="168">
        <v>0.87777777777777777</v>
      </c>
      <c r="K68" s="170">
        <f t="shared" si="12"/>
        <v>52.54</v>
      </c>
      <c r="L68" s="68"/>
      <c r="M68" s="65">
        <f t="shared" si="13"/>
        <v>0</v>
      </c>
      <c r="N68" s="147">
        <f t="shared" si="14"/>
        <v>0</v>
      </c>
      <c r="O68" s="145"/>
      <c r="P68" s="151">
        <f t="shared" si="15"/>
        <v>225.42888888888888</v>
      </c>
    </row>
    <row r="69" spans="1:16" ht="14.1" hidden="1" customHeight="1" x14ac:dyDescent="0.2">
      <c r="A69" s="59"/>
      <c r="B69" s="60">
        <v>10143</v>
      </c>
      <c r="C69" s="61" t="s">
        <v>807</v>
      </c>
      <c r="D69" s="61" t="s">
        <v>808</v>
      </c>
      <c r="E69" s="62" t="s">
        <v>809</v>
      </c>
      <c r="F69" s="63" t="s">
        <v>86</v>
      </c>
      <c r="G69" s="64">
        <v>90</v>
      </c>
      <c r="H69" s="190" t="s">
        <v>2384</v>
      </c>
      <c r="I69" s="60">
        <v>0</v>
      </c>
      <c r="J69" s="168">
        <v>0.87777777777777777</v>
      </c>
      <c r="K69" s="170">
        <f t="shared" si="12"/>
        <v>52.54</v>
      </c>
      <c r="L69" s="68"/>
      <c r="M69" s="65">
        <f t="shared" si="13"/>
        <v>0</v>
      </c>
      <c r="N69" s="147">
        <f t="shared" si="14"/>
        <v>0</v>
      </c>
      <c r="O69" s="145"/>
      <c r="P69" s="151">
        <f t="shared" si="15"/>
        <v>225.42888888888888</v>
      </c>
    </row>
    <row r="70" spans="1:16" ht="14.1" hidden="1" customHeight="1" x14ac:dyDescent="0.2">
      <c r="A70" s="59"/>
      <c r="B70" s="60">
        <v>10144</v>
      </c>
      <c r="C70" s="61" t="s">
        <v>810</v>
      </c>
      <c r="D70" s="61" t="s">
        <v>811</v>
      </c>
      <c r="E70" s="62" t="s">
        <v>812</v>
      </c>
      <c r="F70" s="63" t="s">
        <v>86</v>
      </c>
      <c r="G70" s="64">
        <v>90</v>
      </c>
      <c r="H70" s="190" t="s">
        <v>2384</v>
      </c>
      <c r="I70" s="60">
        <v>0</v>
      </c>
      <c r="J70" s="168">
        <v>1.1777777777777778</v>
      </c>
      <c r="K70" s="170">
        <f t="shared" si="12"/>
        <v>70.489999999999995</v>
      </c>
      <c r="L70" s="68"/>
      <c r="M70" s="65">
        <f t="shared" si="13"/>
        <v>0</v>
      </c>
      <c r="N70" s="147">
        <f t="shared" si="14"/>
        <v>0</v>
      </c>
      <c r="O70" s="145"/>
      <c r="P70" s="151">
        <f t="shared" si="15"/>
        <v>243.37888888888887</v>
      </c>
    </row>
    <row r="71" spans="1:16" ht="14.1" customHeight="1" x14ac:dyDescent="0.2">
      <c r="A71" s="59"/>
      <c r="B71" s="60">
        <v>10145</v>
      </c>
      <c r="C71" s="61" t="s">
        <v>813</v>
      </c>
      <c r="D71" s="61" t="s">
        <v>814</v>
      </c>
      <c r="E71" s="62" t="s">
        <v>815</v>
      </c>
      <c r="F71" s="63" t="s">
        <v>86</v>
      </c>
      <c r="G71" s="64">
        <v>90</v>
      </c>
      <c r="H71" s="190" t="s">
        <v>2384</v>
      </c>
      <c r="I71" s="60">
        <v>29</v>
      </c>
      <c r="J71" s="168">
        <v>1.4177777777777778</v>
      </c>
      <c r="K71" s="170">
        <f t="shared" si="12"/>
        <v>84.85</v>
      </c>
      <c r="L71" s="68"/>
      <c r="M71" s="65">
        <f t="shared" si="13"/>
        <v>0</v>
      </c>
      <c r="N71" s="147">
        <f t="shared" si="14"/>
        <v>0</v>
      </c>
      <c r="O71" s="145"/>
      <c r="P71" s="151">
        <f t="shared" si="15"/>
        <v>257.73888888888888</v>
      </c>
    </row>
    <row r="72" spans="1:16" ht="14.1" hidden="1" customHeight="1" x14ac:dyDescent="0.2">
      <c r="A72" s="59"/>
      <c r="B72" s="60">
        <v>10146</v>
      </c>
      <c r="C72" s="61" t="s">
        <v>816</v>
      </c>
      <c r="D72" s="61" t="s">
        <v>817</v>
      </c>
      <c r="E72" s="62" t="s">
        <v>818</v>
      </c>
      <c r="F72" s="63" t="s">
        <v>86</v>
      </c>
      <c r="G72" s="64">
        <v>90</v>
      </c>
      <c r="H72" s="190" t="s">
        <v>2384</v>
      </c>
      <c r="I72" s="60">
        <v>0</v>
      </c>
      <c r="J72" s="168">
        <v>1.4177777777777778</v>
      </c>
      <c r="K72" s="170">
        <f t="shared" si="12"/>
        <v>84.85</v>
      </c>
      <c r="L72" s="68"/>
      <c r="M72" s="65">
        <f t="shared" si="13"/>
        <v>0</v>
      </c>
      <c r="N72" s="147">
        <f t="shared" si="14"/>
        <v>0</v>
      </c>
      <c r="O72" s="145"/>
      <c r="P72" s="151">
        <f t="shared" si="15"/>
        <v>257.73888888888888</v>
      </c>
    </row>
    <row r="73" spans="1:16" ht="14.1" customHeight="1" x14ac:dyDescent="0.2">
      <c r="A73" s="59"/>
      <c r="B73" s="60">
        <v>10147</v>
      </c>
      <c r="C73" s="61" t="s">
        <v>141</v>
      </c>
      <c r="D73" s="61" t="s">
        <v>142</v>
      </c>
      <c r="E73" s="62" t="s">
        <v>143</v>
      </c>
      <c r="F73" s="63" t="s">
        <v>86</v>
      </c>
      <c r="G73" s="64">
        <v>90</v>
      </c>
      <c r="H73" s="190" t="s">
        <v>2384</v>
      </c>
      <c r="I73" s="60">
        <v>33</v>
      </c>
      <c r="J73" s="168">
        <v>0.87777777777777777</v>
      </c>
      <c r="K73" s="170">
        <f t="shared" si="12"/>
        <v>52.54</v>
      </c>
      <c r="L73" s="68"/>
      <c r="M73" s="65">
        <f t="shared" si="13"/>
        <v>0</v>
      </c>
      <c r="N73" s="147">
        <f t="shared" si="14"/>
        <v>0</v>
      </c>
      <c r="O73" s="145"/>
      <c r="P73" s="151">
        <f t="shared" si="15"/>
        <v>225.42888888888888</v>
      </c>
    </row>
    <row r="74" spans="1:16" ht="14.1" customHeight="1" x14ac:dyDescent="0.2">
      <c r="A74" s="59"/>
      <c r="B74" s="60">
        <v>10148</v>
      </c>
      <c r="C74" s="61" t="s">
        <v>421</v>
      </c>
      <c r="D74" s="61" t="s">
        <v>422</v>
      </c>
      <c r="E74" s="62" t="s">
        <v>423</v>
      </c>
      <c r="F74" s="63" t="s">
        <v>86</v>
      </c>
      <c r="G74" s="64">
        <v>90</v>
      </c>
      <c r="H74" s="190" t="s">
        <v>2384</v>
      </c>
      <c r="I74" s="60">
        <v>4</v>
      </c>
      <c r="J74" s="168">
        <v>0.87777777777777777</v>
      </c>
      <c r="K74" s="170">
        <f t="shared" si="12"/>
        <v>52.54</v>
      </c>
      <c r="L74" s="68"/>
      <c r="M74" s="65">
        <f t="shared" si="13"/>
        <v>0</v>
      </c>
      <c r="N74" s="147">
        <f t="shared" si="14"/>
        <v>0</v>
      </c>
      <c r="O74" s="145"/>
      <c r="P74" s="151">
        <f t="shared" si="15"/>
        <v>225.42888888888888</v>
      </c>
    </row>
    <row r="75" spans="1:16" ht="14.1" customHeight="1" x14ac:dyDescent="0.2">
      <c r="A75" s="59"/>
      <c r="B75" s="60">
        <v>10149</v>
      </c>
      <c r="C75" s="61" t="s">
        <v>819</v>
      </c>
      <c r="D75" s="61" t="s">
        <v>820</v>
      </c>
      <c r="E75" s="62" t="s">
        <v>821</v>
      </c>
      <c r="F75" s="63" t="s">
        <v>86</v>
      </c>
      <c r="G75" s="64">
        <v>90</v>
      </c>
      <c r="H75" s="190" t="s">
        <v>2384</v>
      </c>
      <c r="I75" s="60">
        <v>2</v>
      </c>
      <c r="J75" s="168">
        <v>1.1777777777777778</v>
      </c>
      <c r="K75" s="170">
        <f t="shared" si="12"/>
        <v>70.489999999999995</v>
      </c>
      <c r="L75" s="68"/>
      <c r="M75" s="65">
        <f t="shared" si="13"/>
        <v>0</v>
      </c>
      <c r="N75" s="147">
        <f t="shared" si="14"/>
        <v>0</v>
      </c>
      <c r="O75" s="145"/>
      <c r="P75" s="151">
        <f t="shared" si="15"/>
        <v>243.37888888888887</v>
      </c>
    </row>
    <row r="76" spans="1:16" ht="14.1" hidden="1" customHeight="1" x14ac:dyDescent="0.2">
      <c r="A76" s="59"/>
      <c r="B76" s="60">
        <v>10150</v>
      </c>
      <c r="C76" s="61" t="s">
        <v>1230</v>
      </c>
      <c r="D76" s="61" t="s">
        <v>1231</v>
      </c>
      <c r="E76" s="62" t="s">
        <v>1232</v>
      </c>
      <c r="F76" s="63" t="s">
        <v>86</v>
      </c>
      <c r="G76" s="64">
        <v>90</v>
      </c>
      <c r="H76" s="190" t="s">
        <v>2384</v>
      </c>
      <c r="I76" s="60">
        <v>0</v>
      </c>
      <c r="J76" s="168">
        <v>0.87777777777777777</v>
      </c>
      <c r="K76" s="170">
        <f t="shared" si="12"/>
        <v>52.54</v>
      </c>
      <c r="L76" s="68"/>
      <c r="M76" s="65">
        <f t="shared" si="13"/>
        <v>0</v>
      </c>
      <c r="N76" s="147">
        <f t="shared" si="14"/>
        <v>0</v>
      </c>
      <c r="O76" s="145"/>
      <c r="P76" s="151">
        <f t="shared" si="15"/>
        <v>225.42888888888888</v>
      </c>
    </row>
    <row r="77" spans="1:16" ht="14.1" customHeight="1" x14ac:dyDescent="0.2">
      <c r="A77" s="59"/>
      <c r="B77" s="60">
        <v>10151</v>
      </c>
      <c r="C77" s="61" t="s">
        <v>537</v>
      </c>
      <c r="D77" s="61" t="s">
        <v>538</v>
      </c>
      <c r="E77" s="62" t="s">
        <v>539</v>
      </c>
      <c r="F77" s="63" t="s">
        <v>86</v>
      </c>
      <c r="G77" s="64">
        <v>72</v>
      </c>
      <c r="H77" s="190" t="s">
        <v>2390</v>
      </c>
      <c r="I77" s="60">
        <v>210</v>
      </c>
      <c r="J77" s="168">
        <v>1.6672222222222222</v>
      </c>
      <c r="K77" s="170">
        <f t="shared" si="12"/>
        <v>99.78</v>
      </c>
      <c r="L77" s="68"/>
      <c r="M77" s="65">
        <f t="shared" si="13"/>
        <v>0</v>
      </c>
      <c r="N77" s="147">
        <f t="shared" si="14"/>
        <v>0</v>
      </c>
      <c r="O77" s="145"/>
      <c r="P77" s="151">
        <f t="shared" si="15"/>
        <v>315.89111111111112</v>
      </c>
    </row>
    <row r="78" spans="1:16" ht="14.1" hidden="1" customHeight="1" x14ac:dyDescent="0.2">
      <c r="A78" s="59"/>
      <c r="B78" s="60">
        <v>10152</v>
      </c>
      <c r="C78" s="61" t="s">
        <v>1233</v>
      </c>
      <c r="D78" s="61" t="s">
        <v>1234</v>
      </c>
      <c r="E78" s="62" t="s">
        <v>1235</v>
      </c>
      <c r="F78" s="63" t="s">
        <v>86</v>
      </c>
      <c r="G78" s="64">
        <v>90</v>
      </c>
      <c r="H78" s="190" t="s">
        <v>2384</v>
      </c>
      <c r="I78" s="60">
        <v>0</v>
      </c>
      <c r="J78" s="168">
        <v>0.87777777777777777</v>
      </c>
      <c r="K78" s="170">
        <f t="shared" si="12"/>
        <v>52.54</v>
      </c>
      <c r="L78" s="68"/>
      <c r="M78" s="65">
        <f t="shared" si="13"/>
        <v>0</v>
      </c>
      <c r="N78" s="147">
        <f t="shared" si="14"/>
        <v>0</v>
      </c>
      <c r="O78" s="145"/>
      <c r="P78" s="151">
        <f t="shared" si="15"/>
        <v>225.42888888888888</v>
      </c>
    </row>
    <row r="79" spans="1:16" ht="14.1" customHeight="1" x14ac:dyDescent="0.2">
      <c r="A79" s="59"/>
      <c r="B79" s="60">
        <v>10154</v>
      </c>
      <c r="C79" s="61" t="s">
        <v>822</v>
      </c>
      <c r="D79" s="61" t="s">
        <v>823</v>
      </c>
      <c r="E79" s="62" t="s">
        <v>824</v>
      </c>
      <c r="F79" s="63" t="s">
        <v>86</v>
      </c>
      <c r="G79" s="64">
        <v>72</v>
      </c>
      <c r="H79" s="190" t="s">
        <v>2390</v>
      </c>
      <c r="I79" s="60">
        <v>43</v>
      </c>
      <c r="J79" s="168">
        <v>0.94722222222222219</v>
      </c>
      <c r="K79" s="170">
        <f t="shared" si="12"/>
        <v>56.69</v>
      </c>
      <c r="L79" s="68"/>
      <c r="M79" s="65">
        <f t="shared" si="13"/>
        <v>0</v>
      </c>
      <c r="N79" s="147">
        <f t="shared" si="14"/>
        <v>0</v>
      </c>
      <c r="O79" s="145"/>
      <c r="P79" s="151">
        <f t="shared" si="15"/>
        <v>272.80111111111114</v>
      </c>
    </row>
    <row r="80" spans="1:16" ht="14.1" customHeight="1" x14ac:dyDescent="0.2">
      <c r="A80" s="59"/>
      <c r="B80" s="60">
        <v>10155</v>
      </c>
      <c r="C80" s="61" t="s">
        <v>540</v>
      </c>
      <c r="D80" s="61" t="s">
        <v>541</v>
      </c>
      <c r="E80" s="62" t="s">
        <v>542</v>
      </c>
      <c r="F80" s="63" t="s">
        <v>86</v>
      </c>
      <c r="G80" s="64">
        <v>90</v>
      </c>
      <c r="H80" s="190" t="s">
        <v>2384</v>
      </c>
      <c r="I80" s="60">
        <v>1</v>
      </c>
      <c r="J80" s="168">
        <v>0.87777777777777777</v>
      </c>
      <c r="K80" s="170">
        <f t="shared" ref="K80:K143" si="16">ROUND(J80*$M$4*1.05,2)</f>
        <v>52.54</v>
      </c>
      <c r="L80" s="68"/>
      <c r="M80" s="65">
        <f t="shared" ref="M80:M143" si="17">L80*K80</f>
        <v>0</v>
      </c>
      <c r="N80" s="147">
        <f t="shared" ref="N80:N143" si="18">L80/G80</f>
        <v>0</v>
      </c>
      <c r="O80" s="145"/>
      <c r="P80" s="151">
        <f t="shared" ref="P80:P143" si="19">K80+$M$5/G80</f>
        <v>225.42888888888888</v>
      </c>
    </row>
    <row r="81" spans="1:16" ht="14.1" hidden="1" customHeight="1" x14ac:dyDescent="0.2">
      <c r="A81" s="59"/>
      <c r="B81" s="60">
        <v>10157</v>
      </c>
      <c r="C81" s="61" t="s">
        <v>1236</v>
      </c>
      <c r="D81" s="61" t="s">
        <v>1237</v>
      </c>
      <c r="E81" s="62"/>
      <c r="F81" s="63" t="s">
        <v>86</v>
      </c>
      <c r="G81" s="64">
        <v>90</v>
      </c>
      <c r="H81" s="190" t="s">
        <v>2384</v>
      </c>
      <c r="I81" s="60">
        <v>0</v>
      </c>
      <c r="J81" s="168">
        <v>0.87777777777777777</v>
      </c>
      <c r="K81" s="170">
        <f t="shared" si="16"/>
        <v>52.54</v>
      </c>
      <c r="L81" s="68"/>
      <c r="M81" s="65">
        <f t="shared" si="17"/>
        <v>0</v>
      </c>
      <c r="N81" s="147">
        <f t="shared" si="18"/>
        <v>0</v>
      </c>
      <c r="O81" s="145"/>
      <c r="P81" s="151">
        <f t="shared" si="19"/>
        <v>225.42888888888888</v>
      </c>
    </row>
    <row r="82" spans="1:16" ht="14.1" hidden="1" customHeight="1" x14ac:dyDescent="0.2">
      <c r="A82" s="59"/>
      <c r="B82" s="60">
        <v>10158</v>
      </c>
      <c r="C82" s="61" t="s">
        <v>1238</v>
      </c>
      <c r="D82" s="61" t="s">
        <v>1239</v>
      </c>
      <c r="E82" s="62"/>
      <c r="F82" s="63" t="s">
        <v>86</v>
      </c>
      <c r="G82" s="64">
        <v>90</v>
      </c>
      <c r="H82" s="190" t="s">
        <v>2384</v>
      </c>
      <c r="I82" s="60">
        <v>0</v>
      </c>
      <c r="J82" s="168">
        <v>2.5177777777777774</v>
      </c>
      <c r="K82" s="170">
        <f t="shared" si="16"/>
        <v>150.69</v>
      </c>
      <c r="L82" s="68"/>
      <c r="M82" s="65">
        <f t="shared" si="17"/>
        <v>0</v>
      </c>
      <c r="N82" s="147">
        <f t="shared" si="18"/>
        <v>0</v>
      </c>
      <c r="O82" s="145"/>
      <c r="P82" s="151">
        <f t="shared" si="19"/>
        <v>323.57888888888886</v>
      </c>
    </row>
    <row r="83" spans="1:16" ht="14.1" hidden="1" customHeight="1" x14ac:dyDescent="0.2">
      <c r="A83" s="59"/>
      <c r="B83" s="60">
        <v>10159</v>
      </c>
      <c r="C83" s="61" t="s">
        <v>1240</v>
      </c>
      <c r="D83" s="61" t="s">
        <v>1241</v>
      </c>
      <c r="E83" s="62" t="s">
        <v>1242</v>
      </c>
      <c r="F83" s="63" t="s">
        <v>86</v>
      </c>
      <c r="G83" s="64">
        <v>90</v>
      </c>
      <c r="H83" s="190" t="s">
        <v>2384</v>
      </c>
      <c r="I83" s="60">
        <v>0</v>
      </c>
      <c r="J83" s="168">
        <v>0.87777777777777777</v>
      </c>
      <c r="K83" s="170">
        <f t="shared" si="16"/>
        <v>52.54</v>
      </c>
      <c r="L83" s="68"/>
      <c r="M83" s="65">
        <f t="shared" si="17"/>
        <v>0</v>
      </c>
      <c r="N83" s="147">
        <f t="shared" si="18"/>
        <v>0</v>
      </c>
      <c r="O83" s="145"/>
      <c r="P83" s="151">
        <f t="shared" si="19"/>
        <v>225.42888888888888</v>
      </c>
    </row>
    <row r="84" spans="1:16" ht="14.1" hidden="1" customHeight="1" x14ac:dyDescent="0.2">
      <c r="A84" s="59"/>
      <c r="B84" s="60">
        <v>10160</v>
      </c>
      <c r="C84" s="61" t="s">
        <v>1243</v>
      </c>
      <c r="D84" s="61" t="s">
        <v>1244</v>
      </c>
      <c r="E84" s="62" t="s">
        <v>1245</v>
      </c>
      <c r="F84" s="63" t="s">
        <v>86</v>
      </c>
      <c r="G84" s="64">
        <v>90</v>
      </c>
      <c r="H84" s="190" t="s">
        <v>2384</v>
      </c>
      <c r="I84" s="60">
        <v>0</v>
      </c>
      <c r="J84" s="168">
        <v>0.87777777777777777</v>
      </c>
      <c r="K84" s="170">
        <f t="shared" si="16"/>
        <v>52.54</v>
      </c>
      <c r="L84" s="68"/>
      <c r="M84" s="65">
        <f t="shared" si="17"/>
        <v>0</v>
      </c>
      <c r="N84" s="147">
        <f t="shared" si="18"/>
        <v>0</v>
      </c>
      <c r="O84" s="145"/>
      <c r="P84" s="151">
        <f t="shared" si="19"/>
        <v>225.42888888888888</v>
      </c>
    </row>
    <row r="85" spans="1:16" ht="14.1" hidden="1" customHeight="1" x14ac:dyDescent="0.2">
      <c r="A85" s="59"/>
      <c r="B85" s="60">
        <v>10161</v>
      </c>
      <c r="C85" s="61" t="s">
        <v>543</v>
      </c>
      <c r="D85" s="61" t="s">
        <v>544</v>
      </c>
      <c r="E85" s="62" t="s">
        <v>545</v>
      </c>
      <c r="F85" s="63" t="s">
        <v>86</v>
      </c>
      <c r="G85" s="64">
        <v>90</v>
      </c>
      <c r="H85" s="190" t="s">
        <v>2384</v>
      </c>
      <c r="I85" s="60">
        <v>0</v>
      </c>
      <c r="J85" s="168">
        <v>0.87777777777777777</v>
      </c>
      <c r="K85" s="170">
        <f t="shared" si="16"/>
        <v>52.54</v>
      </c>
      <c r="L85" s="68"/>
      <c r="M85" s="65">
        <f t="shared" si="17"/>
        <v>0</v>
      </c>
      <c r="N85" s="147">
        <f t="shared" si="18"/>
        <v>0</v>
      </c>
      <c r="O85" s="145"/>
      <c r="P85" s="151">
        <f t="shared" si="19"/>
        <v>225.42888888888888</v>
      </c>
    </row>
    <row r="86" spans="1:16" ht="14.1" hidden="1" customHeight="1" x14ac:dyDescent="0.2">
      <c r="A86" s="59"/>
      <c r="B86" s="60">
        <v>10162</v>
      </c>
      <c r="C86" s="61" t="s">
        <v>1246</v>
      </c>
      <c r="D86" s="61" t="s">
        <v>1247</v>
      </c>
      <c r="E86" s="62" t="s">
        <v>1248</v>
      </c>
      <c r="F86" s="63" t="s">
        <v>86</v>
      </c>
      <c r="G86" s="64">
        <v>90</v>
      </c>
      <c r="H86" s="190" t="s">
        <v>2384</v>
      </c>
      <c r="I86" s="60">
        <v>0</v>
      </c>
      <c r="J86" s="168">
        <v>0.87777777777777777</v>
      </c>
      <c r="K86" s="170">
        <f t="shared" si="16"/>
        <v>52.54</v>
      </c>
      <c r="L86" s="68"/>
      <c r="M86" s="65">
        <f t="shared" si="17"/>
        <v>0</v>
      </c>
      <c r="N86" s="147">
        <f t="shared" si="18"/>
        <v>0</v>
      </c>
      <c r="O86" s="145"/>
      <c r="P86" s="151">
        <f t="shared" si="19"/>
        <v>225.42888888888888</v>
      </c>
    </row>
    <row r="87" spans="1:16" ht="14.1" customHeight="1" x14ac:dyDescent="0.2">
      <c r="A87" s="59"/>
      <c r="B87" s="60">
        <v>10163</v>
      </c>
      <c r="C87" s="61" t="s">
        <v>382</v>
      </c>
      <c r="D87" s="61" t="s">
        <v>383</v>
      </c>
      <c r="E87" s="62" t="s">
        <v>384</v>
      </c>
      <c r="F87" s="63" t="s">
        <v>86</v>
      </c>
      <c r="G87" s="64">
        <v>90</v>
      </c>
      <c r="H87" s="190" t="s">
        <v>2384</v>
      </c>
      <c r="I87" s="60">
        <v>16</v>
      </c>
      <c r="J87" s="168">
        <v>1.1777777777777778</v>
      </c>
      <c r="K87" s="170">
        <f t="shared" si="16"/>
        <v>70.489999999999995</v>
      </c>
      <c r="L87" s="68"/>
      <c r="M87" s="65">
        <f t="shared" si="17"/>
        <v>0</v>
      </c>
      <c r="N87" s="147">
        <f t="shared" si="18"/>
        <v>0</v>
      </c>
      <c r="O87" s="145"/>
      <c r="P87" s="151">
        <f t="shared" si="19"/>
        <v>243.37888888888887</v>
      </c>
    </row>
    <row r="88" spans="1:16" ht="14.1" hidden="1" customHeight="1" x14ac:dyDescent="0.2">
      <c r="A88" s="59"/>
      <c r="B88" s="60">
        <v>10164</v>
      </c>
      <c r="C88" s="61" t="s">
        <v>1249</v>
      </c>
      <c r="D88" s="61" t="s">
        <v>1250</v>
      </c>
      <c r="E88" s="62" t="s">
        <v>1251</v>
      </c>
      <c r="F88" s="63" t="s">
        <v>86</v>
      </c>
      <c r="G88" s="64">
        <v>90</v>
      </c>
      <c r="H88" s="190" t="s">
        <v>2384</v>
      </c>
      <c r="I88" s="60">
        <v>0</v>
      </c>
      <c r="J88" s="168">
        <v>1.9977777777777779</v>
      </c>
      <c r="K88" s="170">
        <f t="shared" si="16"/>
        <v>119.57</v>
      </c>
      <c r="L88" s="68"/>
      <c r="M88" s="65">
        <f t="shared" si="17"/>
        <v>0</v>
      </c>
      <c r="N88" s="147">
        <f t="shared" si="18"/>
        <v>0</v>
      </c>
      <c r="O88" s="145"/>
      <c r="P88" s="151">
        <f t="shared" si="19"/>
        <v>292.45888888888885</v>
      </c>
    </row>
    <row r="89" spans="1:16" ht="14.1" hidden="1" customHeight="1" x14ac:dyDescent="0.2">
      <c r="A89" s="59"/>
      <c r="B89" s="60">
        <v>10201</v>
      </c>
      <c r="C89" s="61" t="s">
        <v>825</v>
      </c>
      <c r="D89" s="61" t="s">
        <v>826</v>
      </c>
      <c r="E89" s="62" t="s">
        <v>827</v>
      </c>
      <c r="F89" s="63" t="s">
        <v>19</v>
      </c>
      <c r="G89" s="64">
        <v>27</v>
      </c>
      <c r="H89" s="190" t="s">
        <v>2388</v>
      </c>
      <c r="I89" s="60">
        <v>0</v>
      </c>
      <c r="J89" s="168">
        <v>6.6859259259259254</v>
      </c>
      <c r="K89" s="170">
        <f t="shared" si="16"/>
        <v>400.15</v>
      </c>
      <c r="L89" s="68"/>
      <c r="M89" s="65">
        <f t="shared" si="17"/>
        <v>0</v>
      </c>
      <c r="N89" s="147">
        <f t="shared" si="18"/>
        <v>0</v>
      </c>
      <c r="O89" s="145"/>
      <c r="P89" s="151">
        <f t="shared" si="19"/>
        <v>976.44629629629628</v>
      </c>
    </row>
    <row r="90" spans="1:16" ht="14.1" hidden="1" customHeight="1" x14ac:dyDescent="0.2">
      <c r="A90" s="59"/>
      <c r="B90" s="60" t="s">
        <v>828</v>
      </c>
      <c r="C90" s="61" t="s">
        <v>825</v>
      </c>
      <c r="D90" s="61" t="s">
        <v>826</v>
      </c>
      <c r="E90" s="62" t="s">
        <v>827</v>
      </c>
      <c r="F90" s="63" t="s">
        <v>18</v>
      </c>
      <c r="G90" s="64">
        <v>22</v>
      </c>
      <c r="H90" s="190" t="s">
        <v>2389</v>
      </c>
      <c r="I90" s="60">
        <v>0</v>
      </c>
      <c r="J90" s="168">
        <v>8.5763636363636362</v>
      </c>
      <c r="K90" s="170">
        <f t="shared" si="16"/>
        <v>513.29999999999995</v>
      </c>
      <c r="L90" s="68"/>
      <c r="M90" s="65">
        <f t="shared" si="17"/>
        <v>0</v>
      </c>
      <c r="N90" s="147">
        <f t="shared" si="18"/>
        <v>0</v>
      </c>
      <c r="O90" s="145"/>
      <c r="P90" s="151">
        <f t="shared" si="19"/>
        <v>1220.5727272727272</v>
      </c>
    </row>
    <row r="91" spans="1:16" ht="14.1" hidden="1" customHeight="1" x14ac:dyDescent="0.2">
      <c r="A91" s="59"/>
      <c r="B91" s="60" t="s">
        <v>1252</v>
      </c>
      <c r="C91" s="61" t="s">
        <v>825</v>
      </c>
      <c r="D91" s="61" t="s">
        <v>826</v>
      </c>
      <c r="E91" s="62" t="s">
        <v>827</v>
      </c>
      <c r="F91" s="63" t="s">
        <v>20</v>
      </c>
      <c r="G91" s="64">
        <v>11</v>
      </c>
      <c r="H91" s="190" t="s">
        <v>2391</v>
      </c>
      <c r="I91" s="60">
        <v>0</v>
      </c>
      <c r="J91" s="168">
        <v>11.272727272727273</v>
      </c>
      <c r="K91" s="170">
        <f t="shared" si="16"/>
        <v>674.67</v>
      </c>
      <c r="L91" s="68"/>
      <c r="M91" s="65">
        <f t="shared" si="17"/>
        <v>0</v>
      </c>
      <c r="N91" s="147">
        <f t="shared" si="18"/>
        <v>0</v>
      </c>
      <c r="O91" s="145"/>
      <c r="P91" s="151">
        <f t="shared" si="19"/>
        <v>2089.2154545454546</v>
      </c>
    </row>
    <row r="92" spans="1:16" ht="14.1" customHeight="1" x14ac:dyDescent="0.2">
      <c r="A92" s="59"/>
      <c r="B92" s="60">
        <v>10202</v>
      </c>
      <c r="C92" s="61" t="s">
        <v>385</v>
      </c>
      <c r="D92" s="61" t="s">
        <v>386</v>
      </c>
      <c r="E92" s="62" t="s">
        <v>387</v>
      </c>
      <c r="F92" s="63" t="s">
        <v>86</v>
      </c>
      <c r="G92" s="64">
        <v>72</v>
      </c>
      <c r="H92" s="190" t="s">
        <v>2383</v>
      </c>
      <c r="I92" s="60">
        <v>1</v>
      </c>
      <c r="J92" s="168">
        <v>3.9472222222222224</v>
      </c>
      <c r="K92" s="170">
        <f t="shared" si="16"/>
        <v>236.24</v>
      </c>
      <c r="L92" s="68"/>
      <c r="M92" s="65">
        <f t="shared" si="17"/>
        <v>0</v>
      </c>
      <c r="N92" s="147">
        <f t="shared" si="18"/>
        <v>0</v>
      </c>
      <c r="O92" s="145"/>
      <c r="P92" s="151">
        <f t="shared" si="19"/>
        <v>452.35111111111109</v>
      </c>
    </row>
    <row r="93" spans="1:16" ht="14.1" customHeight="1" x14ac:dyDescent="0.2">
      <c r="A93" s="59"/>
      <c r="B93" s="60" t="s">
        <v>1253</v>
      </c>
      <c r="C93" s="61" t="s">
        <v>1254</v>
      </c>
      <c r="D93" s="61" t="s">
        <v>386</v>
      </c>
      <c r="E93" s="62" t="s">
        <v>1255</v>
      </c>
      <c r="F93" s="63" t="s">
        <v>86</v>
      </c>
      <c r="G93" s="64">
        <v>22</v>
      </c>
      <c r="H93" s="190" t="s">
        <v>2389</v>
      </c>
      <c r="I93" s="60">
        <v>10</v>
      </c>
      <c r="J93" s="168">
        <v>6.536363636363637</v>
      </c>
      <c r="K93" s="170">
        <f t="shared" si="16"/>
        <v>391.2</v>
      </c>
      <c r="L93" s="68"/>
      <c r="M93" s="65">
        <f t="shared" si="17"/>
        <v>0</v>
      </c>
      <c r="N93" s="147">
        <f t="shared" si="18"/>
        <v>0</v>
      </c>
      <c r="O93" s="145"/>
      <c r="P93" s="151">
        <f t="shared" si="19"/>
        <v>1098.4727272727273</v>
      </c>
    </row>
    <row r="94" spans="1:16" ht="14.1" hidden="1" customHeight="1" x14ac:dyDescent="0.2">
      <c r="A94" s="59"/>
      <c r="B94" s="60" t="s">
        <v>1256</v>
      </c>
      <c r="C94" s="61" t="s">
        <v>1257</v>
      </c>
      <c r="D94" s="61" t="s">
        <v>1258</v>
      </c>
      <c r="E94" s="62"/>
      <c r="F94" s="63" t="s">
        <v>86</v>
      </c>
      <c r="G94" s="64">
        <v>22</v>
      </c>
      <c r="H94" s="190" t="s">
        <v>2389</v>
      </c>
      <c r="I94" s="60">
        <v>0</v>
      </c>
      <c r="J94" s="168">
        <v>3.7063636363636361</v>
      </c>
      <c r="K94" s="170">
        <f t="shared" si="16"/>
        <v>221.83</v>
      </c>
      <c r="L94" s="68"/>
      <c r="M94" s="65">
        <f t="shared" si="17"/>
        <v>0</v>
      </c>
      <c r="N94" s="147">
        <f t="shared" si="18"/>
        <v>0</v>
      </c>
      <c r="O94" s="145"/>
      <c r="P94" s="151">
        <f t="shared" si="19"/>
        <v>929.10272727272729</v>
      </c>
    </row>
    <row r="95" spans="1:16" ht="14.1" customHeight="1" x14ac:dyDescent="0.2">
      <c r="A95" s="59"/>
      <c r="B95" s="60">
        <v>10206</v>
      </c>
      <c r="C95" s="61" t="s">
        <v>1259</v>
      </c>
      <c r="D95" s="61" t="s">
        <v>1260</v>
      </c>
      <c r="E95" s="62" t="s">
        <v>1261</v>
      </c>
      <c r="F95" s="63" t="s">
        <v>86</v>
      </c>
      <c r="G95" s="64">
        <v>27</v>
      </c>
      <c r="H95" s="190">
        <v>30</v>
      </c>
      <c r="I95" s="60">
        <v>6</v>
      </c>
      <c r="J95" s="168">
        <v>4.0059259259259257</v>
      </c>
      <c r="K95" s="170">
        <f t="shared" si="16"/>
        <v>239.75</v>
      </c>
      <c r="L95" s="68"/>
      <c r="M95" s="65">
        <f t="shared" si="17"/>
        <v>0</v>
      </c>
      <c r="N95" s="147">
        <f t="shared" si="18"/>
        <v>0</v>
      </c>
      <c r="O95" s="145"/>
      <c r="P95" s="151">
        <f t="shared" si="19"/>
        <v>816.0462962962963</v>
      </c>
    </row>
    <row r="96" spans="1:16" ht="14.1" hidden="1" customHeight="1" x14ac:dyDescent="0.2">
      <c r="A96" s="59"/>
      <c r="B96" s="60">
        <v>10207</v>
      </c>
      <c r="C96" s="61" t="s">
        <v>829</v>
      </c>
      <c r="D96" s="61" t="s">
        <v>830</v>
      </c>
      <c r="E96" s="62" t="s">
        <v>831</v>
      </c>
      <c r="F96" s="63" t="s">
        <v>86</v>
      </c>
      <c r="G96" s="64">
        <v>27</v>
      </c>
      <c r="H96" s="190" t="s">
        <v>2388</v>
      </c>
      <c r="I96" s="60">
        <v>0</v>
      </c>
      <c r="J96" s="168">
        <v>2.925925925925926</v>
      </c>
      <c r="K96" s="170">
        <f t="shared" si="16"/>
        <v>175.12</v>
      </c>
      <c r="L96" s="68"/>
      <c r="M96" s="65">
        <f t="shared" si="17"/>
        <v>0</v>
      </c>
      <c r="N96" s="147">
        <f t="shared" si="18"/>
        <v>0</v>
      </c>
      <c r="O96" s="145"/>
      <c r="P96" s="151">
        <f t="shared" si="19"/>
        <v>751.41629629629631</v>
      </c>
    </row>
    <row r="97" spans="1:16" ht="14.1" hidden="1" customHeight="1" x14ac:dyDescent="0.2">
      <c r="A97" s="59"/>
      <c r="B97" s="60">
        <v>10208</v>
      </c>
      <c r="C97" s="61" t="s">
        <v>832</v>
      </c>
      <c r="D97" s="61" t="s">
        <v>833</v>
      </c>
      <c r="E97" s="62" t="s">
        <v>834</v>
      </c>
      <c r="F97" s="63" t="s">
        <v>86</v>
      </c>
      <c r="G97" s="64">
        <v>27</v>
      </c>
      <c r="H97" s="190" t="s">
        <v>2388</v>
      </c>
      <c r="I97" s="60">
        <v>0</v>
      </c>
      <c r="J97" s="168">
        <v>2.925925925925926</v>
      </c>
      <c r="K97" s="170">
        <f t="shared" si="16"/>
        <v>175.12</v>
      </c>
      <c r="L97" s="68"/>
      <c r="M97" s="65">
        <f t="shared" si="17"/>
        <v>0</v>
      </c>
      <c r="N97" s="147">
        <f t="shared" si="18"/>
        <v>0</v>
      </c>
      <c r="O97" s="145"/>
      <c r="P97" s="151">
        <f t="shared" si="19"/>
        <v>751.41629629629631</v>
      </c>
    </row>
    <row r="98" spans="1:16" ht="14.1" customHeight="1" x14ac:dyDescent="0.2">
      <c r="A98" s="59"/>
      <c r="B98" s="60">
        <v>10209</v>
      </c>
      <c r="C98" s="61" t="s">
        <v>1262</v>
      </c>
      <c r="D98" s="61" t="s">
        <v>1263</v>
      </c>
      <c r="E98" s="62" t="s">
        <v>1264</v>
      </c>
      <c r="F98" s="63" t="s">
        <v>86</v>
      </c>
      <c r="G98" s="64">
        <v>14</v>
      </c>
      <c r="H98" s="190">
        <v>16</v>
      </c>
      <c r="I98" s="60">
        <v>4</v>
      </c>
      <c r="J98" s="168">
        <v>31.785714285714285</v>
      </c>
      <c r="K98" s="170">
        <f t="shared" si="16"/>
        <v>1902.38</v>
      </c>
      <c r="L98" s="68"/>
      <c r="M98" s="65">
        <f t="shared" si="17"/>
        <v>0</v>
      </c>
      <c r="N98" s="147">
        <f t="shared" si="18"/>
        <v>0</v>
      </c>
      <c r="O98" s="145"/>
      <c r="P98" s="151">
        <f t="shared" si="19"/>
        <v>3013.8085714285717</v>
      </c>
    </row>
    <row r="99" spans="1:16" ht="14.1" hidden="1" customHeight="1" x14ac:dyDescent="0.2">
      <c r="A99" s="59"/>
      <c r="B99" s="60">
        <v>10210</v>
      </c>
      <c r="C99" s="61" t="s">
        <v>1265</v>
      </c>
      <c r="D99" s="61" t="s">
        <v>1266</v>
      </c>
      <c r="E99" s="62" t="s">
        <v>1267</v>
      </c>
      <c r="F99" s="63" t="s">
        <v>1149</v>
      </c>
      <c r="G99" s="64">
        <v>27</v>
      </c>
      <c r="H99" s="190" t="s">
        <v>2388</v>
      </c>
      <c r="I99" s="60">
        <v>0</v>
      </c>
      <c r="J99" s="168">
        <v>24.925925925925927</v>
      </c>
      <c r="K99" s="170">
        <f t="shared" si="16"/>
        <v>1491.82</v>
      </c>
      <c r="L99" s="68"/>
      <c r="M99" s="65">
        <f t="shared" si="17"/>
        <v>0</v>
      </c>
      <c r="N99" s="147">
        <f t="shared" si="18"/>
        <v>0</v>
      </c>
      <c r="O99" s="145"/>
      <c r="P99" s="151">
        <f t="shared" si="19"/>
        <v>2068.1162962962962</v>
      </c>
    </row>
    <row r="100" spans="1:16" ht="14.1" hidden="1" customHeight="1" x14ac:dyDescent="0.2">
      <c r="A100" s="59"/>
      <c r="B100" s="60" t="s">
        <v>1268</v>
      </c>
      <c r="C100" s="61" t="s">
        <v>1265</v>
      </c>
      <c r="D100" s="61" t="s">
        <v>1266</v>
      </c>
      <c r="E100" s="62" t="s">
        <v>1267</v>
      </c>
      <c r="F100" s="63" t="s">
        <v>1150</v>
      </c>
      <c r="G100" s="64">
        <v>22</v>
      </c>
      <c r="H100" s="190" t="s">
        <v>2389</v>
      </c>
      <c r="I100" s="60">
        <v>0</v>
      </c>
      <c r="J100" s="168">
        <v>31.136363636363637</v>
      </c>
      <c r="K100" s="170">
        <f t="shared" si="16"/>
        <v>1863.51</v>
      </c>
      <c r="L100" s="68"/>
      <c r="M100" s="65">
        <f t="shared" si="17"/>
        <v>0</v>
      </c>
      <c r="N100" s="147">
        <f t="shared" si="18"/>
        <v>0</v>
      </c>
      <c r="O100" s="145"/>
      <c r="P100" s="151">
        <f t="shared" si="19"/>
        <v>2570.7827272727272</v>
      </c>
    </row>
    <row r="101" spans="1:16" ht="14.1" customHeight="1" x14ac:dyDescent="0.2">
      <c r="A101" s="59"/>
      <c r="B101" s="60">
        <v>10211</v>
      </c>
      <c r="C101" s="61" t="s">
        <v>835</v>
      </c>
      <c r="D101" s="61" t="s">
        <v>388</v>
      </c>
      <c r="E101" s="62" t="s">
        <v>389</v>
      </c>
      <c r="F101" s="63" t="s">
        <v>86</v>
      </c>
      <c r="G101" s="64">
        <v>27</v>
      </c>
      <c r="H101" s="190">
        <v>30</v>
      </c>
      <c r="I101" s="60">
        <v>18</v>
      </c>
      <c r="J101" s="168">
        <v>3.4159259259259258</v>
      </c>
      <c r="K101" s="170">
        <f t="shared" si="16"/>
        <v>204.44</v>
      </c>
      <c r="L101" s="68"/>
      <c r="M101" s="65">
        <f t="shared" si="17"/>
        <v>0</v>
      </c>
      <c r="N101" s="147">
        <f t="shared" si="18"/>
        <v>0</v>
      </c>
      <c r="O101" s="145"/>
      <c r="P101" s="151">
        <f t="shared" si="19"/>
        <v>780.73629629629636</v>
      </c>
    </row>
    <row r="102" spans="1:16" ht="14.1" customHeight="1" x14ac:dyDescent="0.2">
      <c r="A102" s="59"/>
      <c r="B102" s="60" t="s">
        <v>368</v>
      </c>
      <c r="C102" s="61" t="s">
        <v>369</v>
      </c>
      <c r="D102" s="61" t="s">
        <v>370</v>
      </c>
      <c r="E102" s="62" t="s">
        <v>152</v>
      </c>
      <c r="F102" s="63" t="s">
        <v>86</v>
      </c>
      <c r="G102" s="64">
        <v>32</v>
      </c>
      <c r="H102" s="190" t="s">
        <v>2386</v>
      </c>
      <c r="I102" s="60">
        <v>1</v>
      </c>
      <c r="J102" s="168">
        <v>2.5812499999999998</v>
      </c>
      <c r="K102" s="170">
        <f t="shared" si="16"/>
        <v>154.49</v>
      </c>
      <c r="L102" s="68"/>
      <c r="M102" s="65">
        <f t="shared" si="17"/>
        <v>0</v>
      </c>
      <c r="N102" s="147">
        <f t="shared" si="18"/>
        <v>0</v>
      </c>
      <c r="O102" s="145"/>
      <c r="P102" s="151">
        <f t="shared" si="19"/>
        <v>640.74</v>
      </c>
    </row>
    <row r="103" spans="1:16" ht="14.1" customHeight="1" x14ac:dyDescent="0.2">
      <c r="A103" s="59"/>
      <c r="B103" s="60" t="s">
        <v>836</v>
      </c>
      <c r="C103" s="61" t="s">
        <v>837</v>
      </c>
      <c r="D103" s="61" t="s">
        <v>838</v>
      </c>
      <c r="E103" s="62" t="s">
        <v>839</v>
      </c>
      <c r="F103" s="63" t="s">
        <v>86</v>
      </c>
      <c r="G103" s="64">
        <v>27</v>
      </c>
      <c r="H103" s="190">
        <v>30</v>
      </c>
      <c r="I103" s="60">
        <v>1</v>
      </c>
      <c r="J103" s="168">
        <v>4.0159259259259255</v>
      </c>
      <c r="K103" s="170">
        <f t="shared" si="16"/>
        <v>240.35</v>
      </c>
      <c r="L103" s="68"/>
      <c r="M103" s="65">
        <f t="shared" si="17"/>
        <v>0</v>
      </c>
      <c r="N103" s="147">
        <f t="shared" si="18"/>
        <v>0</v>
      </c>
      <c r="O103" s="145"/>
      <c r="P103" s="151">
        <f t="shared" si="19"/>
        <v>816.64629629629633</v>
      </c>
    </row>
    <row r="104" spans="1:16" ht="14.1" hidden="1" customHeight="1" x14ac:dyDescent="0.2">
      <c r="A104" s="59"/>
      <c r="B104" s="60" t="s">
        <v>1269</v>
      </c>
      <c r="C104" s="61" t="s">
        <v>1270</v>
      </c>
      <c r="D104" s="61" t="s">
        <v>838</v>
      </c>
      <c r="E104" s="62" t="s">
        <v>839</v>
      </c>
      <c r="F104" s="63" t="s">
        <v>86</v>
      </c>
      <c r="G104" s="64">
        <v>27</v>
      </c>
      <c r="H104" s="190">
        <v>30</v>
      </c>
      <c r="I104" s="60">
        <v>0</v>
      </c>
      <c r="J104" s="168">
        <v>5.3259259259259251</v>
      </c>
      <c r="K104" s="170">
        <f t="shared" si="16"/>
        <v>318.76</v>
      </c>
      <c r="L104" s="68"/>
      <c r="M104" s="65">
        <f t="shared" si="17"/>
        <v>0</v>
      </c>
      <c r="N104" s="147">
        <f t="shared" si="18"/>
        <v>0</v>
      </c>
      <c r="O104" s="145"/>
      <c r="P104" s="151">
        <f t="shared" si="19"/>
        <v>895.0562962962963</v>
      </c>
    </row>
    <row r="105" spans="1:16" ht="14.1" customHeight="1" x14ac:dyDescent="0.2">
      <c r="A105" s="59"/>
      <c r="B105" s="60">
        <v>10212</v>
      </c>
      <c r="C105" s="61" t="s">
        <v>840</v>
      </c>
      <c r="D105" s="61" t="s">
        <v>546</v>
      </c>
      <c r="E105" s="62" t="s">
        <v>547</v>
      </c>
      <c r="F105" s="63" t="s">
        <v>86</v>
      </c>
      <c r="G105" s="64">
        <v>27</v>
      </c>
      <c r="H105" s="190">
        <v>30</v>
      </c>
      <c r="I105" s="60">
        <v>2</v>
      </c>
      <c r="J105" s="168">
        <v>3.4159259259259258</v>
      </c>
      <c r="K105" s="170">
        <f t="shared" si="16"/>
        <v>204.44</v>
      </c>
      <c r="L105" s="68"/>
      <c r="M105" s="65">
        <f t="shared" si="17"/>
        <v>0</v>
      </c>
      <c r="N105" s="147">
        <f t="shared" si="18"/>
        <v>0</v>
      </c>
      <c r="O105" s="145"/>
      <c r="P105" s="151">
        <f t="shared" si="19"/>
        <v>780.73629629629636</v>
      </c>
    </row>
    <row r="106" spans="1:16" ht="14.1" hidden="1" customHeight="1" x14ac:dyDescent="0.2">
      <c r="A106" s="59"/>
      <c r="B106" s="60">
        <v>10213</v>
      </c>
      <c r="C106" s="61" t="s">
        <v>1271</v>
      </c>
      <c r="D106" s="61" t="s">
        <v>1272</v>
      </c>
      <c r="E106" s="62" t="s">
        <v>1273</v>
      </c>
      <c r="F106" s="63" t="s">
        <v>86</v>
      </c>
      <c r="G106" s="64">
        <v>27</v>
      </c>
      <c r="H106" s="190">
        <v>30</v>
      </c>
      <c r="I106" s="60">
        <v>0</v>
      </c>
      <c r="J106" s="168">
        <v>5.1459259259259253</v>
      </c>
      <c r="K106" s="170">
        <f t="shared" si="16"/>
        <v>307.98</v>
      </c>
      <c r="L106" s="68"/>
      <c r="M106" s="65">
        <f t="shared" si="17"/>
        <v>0</v>
      </c>
      <c r="N106" s="147">
        <f t="shared" si="18"/>
        <v>0</v>
      </c>
      <c r="O106" s="145"/>
      <c r="P106" s="151">
        <f t="shared" si="19"/>
        <v>884.27629629629632</v>
      </c>
    </row>
    <row r="107" spans="1:16" ht="14.1" customHeight="1" x14ac:dyDescent="0.2">
      <c r="A107" s="59"/>
      <c r="B107" s="60">
        <v>10214</v>
      </c>
      <c r="C107" s="61" t="s">
        <v>149</v>
      </c>
      <c r="D107" s="61" t="s">
        <v>119</v>
      </c>
      <c r="E107" s="62" t="s">
        <v>120</v>
      </c>
      <c r="F107" s="63" t="s">
        <v>86</v>
      </c>
      <c r="G107" s="64">
        <v>27</v>
      </c>
      <c r="H107" s="190">
        <v>30</v>
      </c>
      <c r="I107" s="60">
        <v>32</v>
      </c>
      <c r="J107" s="168">
        <v>2.405925925925926</v>
      </c>
      <c r="K107" s="170">
        <f t="shared" si="16"/>
        <v>143.99</v>
      </c>
      <c r="L107" s="68"/>
      <c r="M107" s="65">
        <f t="shared" si="17"/>
        <v>0</v>
      </c>
      <c r="N107" s="147">
        <f t="shared" si="18"/>
        <v>0</v>
      </c>
      <c r="O107" s="145"/>
      <c r="P107" s="151">
        <f t="shared" si="19"/>
        <v>720.28629629629631</v>
      </c>
    </row>
    <row r="108" spans="1:16" ht="14.1" hidden="1" customHeight="1" x14ac:dyDescent="0.2">
      <c r="A108" s="59"/>
      <c r="B108" s="60">
        <v>10218</v>
      </c>
      <c r="C108" s="61" t="s">
        <v>1274</v>
      </c>
      <c r="D108" s="61" t="s">
        <v>1275</v>
      </c>
      <c r="E108" s="62" t="s">
        <v>897</v>
      </c>
      <c r="F108" s="63" t="s">
        <v>86</v>
      </c>
      <c r="G108" s="64">
        <v>22</v>
      </c>
      <c r="H108" s="190" t="s">
        <v>2392</v>
      </c>
      <c r="I108" s="60">
        <v>0</v>
      </c>
      <c r="J108" s="168">
        <v>8.336363636363636</v>
      </c>
      <c r="K108" s="170">
        <f t="shared" si="16"/>
        <v>498.93</v>
      </c>
      <c r="L108" s="68"/>
      <c r="M108" s="65">
        <f t="shared" si="17"/>
        <v>0</v>
      </c>
      <c r="N108" s="147">
        <f t="shared" si="18"/>
        <v>0</v>
      </c>
      <c r="O108" s="145"/>
      <c r="P108" s="151">
        <f t="shared" si="19"/>
        <v>1206.2027272727273</v>
      </c>
    </row>
    <row r="109" spans="1:16" ht="14.1" hidden="1" customHeight="1" x14ac:dyDescent="0.2">
      <c r="A109" s="59"/>
      <c r="B109" s="60">
        <v>10219</v>
      </c>
      <c r="C109" s="61" t="s">
        <v>841</v>
      </c>
      <c r="D109" s="61" t="s">
        <v>842</v>
      </c>
      <c r="E109" s="62" t="s">
        <v>843</v>
      </c>
      <c r="F109" s="63" t="s">
        <v>86</v>
      </c>
      <c r="G109" s="64">
        <v>32</v>
      </c>
      <c r="H109" s="190" t="s">
        <v>2386</v>
      </c>
      <c r="I109" s="60">
        <v>0</v>
      </c>
      <c r="J109" s="168">
        <v>3.1812499999999999</v>
      </c>
      <c r="K109" s="170">
        <f t="shared" si="16"/>
        <v>190.4</v>
      </c>
      <c r="L109" s="68"/>
      <c r="M109" s="65">
        <f t="shared" si="17"/>
        <v>0</v>
      </c>
      <c r="N109" s="147">
        <f t="shared" si="18"/>
        <v>0</v>
      </c>
      <c r="O109" s="145"/>
      <c r="P109" s="151">
        <f t="shared" si="19"/>
        <v>676.65</v>
      </c>
    </row>
    <row r="110" spans="1:16" ht="14.1" hidden="1" customHeight="1" x14ac:dyDescent="0.2">
      <c r="A110" s="59"/>
      <c r="B110" s="60">
        <v>10221</v>
      </c>
      <c r="C110" s="61" t="s">
        <v>1276</v>
      </c>
      <c r="D110" s="61" t="s">
        <v>1277</v>
      </c>
      <c r="E110" s="62" t="s">
        <v>1278</v>
      </c>
      <c r="F110" s="63" t="s">
        <v>1149</v>
      </c>
      <c r="G110" s="64">
        <v>27</v>
      </c>
      <c r="H110" s="190" t="s">
        <v>2388</v>
      </c>
      <c r="I110" s="60">
        <v>0</v>
      </c>
      <c r="J110" s="168">
        <v>18.925925925925927</v>
      </c>
      <c r="K110" s="170">
        <f t="shared" si="16"/>
        <v>1132.72</v>
      </c>
      <c r="L110" s="68"/>
      <c r="M110" s="65">
        <f t="shared" si="17"/>
        <v>0</v>
      </c>
      <c r="N110" s="147">
        <f t="shared" si="18"/>
        <v>0</v>
      </c>
      <c r="O110" s="145"/>
      <c r="P110" s="151">
        <f t="shared" si="19"/>
        <v>1709.0162962962963</v>
      </c>
    </row>
    <row r="111" spans="1:16" ht="14.1" hidden="1" customHeight="1" x14ac:dyDescent="0.2">
      <c r="A111" s="59"/>
      <c r="B111" s="60" t="s">
        <v>1279</v>
      </c>
      <c r="C111" s="61" t="s">
        <v>1276</v>
      </c>
      <c r="D111" s="61" t="s">
        <v>1277</v>
      </c>
      <c r="E111" s="62" t="s">
        <v>1278</v>
      </c>
      <c r="F111" s="63" t="s">
        <v>1150</v>
      </c>
      <c r="G111" s="64">
        <v>22</v>
      </c>
      <c r="H111" s="190" t="s">
        <v>2389</v>
      </c>
      <c r="I111" s="60">
        <v>0</v>
      </c>
      <c r="J111" s="168">
        <v>25.136363636363637</v>
      </c>
      <c r="K111" s="170">
        <f t="shared" si="16"/>
        <v>1504.41</v>
      </c>
      <c r="L111" s="68"/>
      <c r="M111" s="65">
        <f t="shared" si="17"/>
        <v>0</v>
      </c>
      <c r="N111" s="147">
        <f t="shared" si="18"/>
        <v>0</v>
      </c>
      <c r="O111" s="145"/>
      <c r="P111" s="151">
        <f t="shared" si="19"/>
        <v>2211.6827272727273</v>
      </c>
    </row>
    <row r="112" spans="1:16" ht="14.1" hidden="1" customHeight="1" x14ac:dyDescent="0.2">
      <c r="A112" s="59"/>
      <c r="B112" s="60">
        <v>10222</v>
      </c>
      <c r="C112" s="61" t="s">
        <v>844</v>
      </c>
      <c r="D112" s="61" t="s">
        <v>845</v>
      </c>
      <c r="E112" s="62" t="s">
        <v>846</v>
      </c>
      <c r="F112" s="63" t="s">
        <v>86</v>
      </c>
      <c r="G112" s="64">
        <v>72</v>
      </c>
      <c r="H112" s="190" t="s">
        <v>2383</v>
      </c>
      <c r="I112" s="60">
        <v>0</v>
      </c>
      <c r="J112" s="168">
        <v>3.6472222222222221</v>
      </c>
      <c r="K112" s="170">
        <f t="shared" si="16"/>
        <v>218.29</v>
      </c>
      <c r="L112" s="68"/>
      <c r="M112" s="65">
        <f t="shared" si="17"/>
        <v>0</v>
      </c>
      <c r="N112" s="147">
        <f t="shared" si="18"/>
        <v>0</v>
      </c>
      <c r="O112" s="145"/>
      <c r="P112" s="151">
        <f t="shared" si="19"/>
        <v>434.40111111111111</v>
      </c>
    </row>
    <row r="113" spans="1:16" ht="14.1" hidden="1" customHeight="1" x14ac:dyDescent="0.2">
      <c r="A113" s="59"/>
      <c r="B113" s="60">
        <v>10223</v>
      </c>
      <c r="C113" s="61" t="s">
        <v>847</v>
      </c>
      <c r="D113" s="61" t="s">
        <v>848</v>
      </c>
      <c r="E113" s="62" t="s">
        <v>849</v>
      </c>
      <c r="F113" s="63" t="s">
        <v>86</v>
      </c>
      <c r="G113" s="64">
        <v>27</v>
      </c>
      <c r="H113" s="190" t="s">
        <v>2388</v>
      </c>
      <c r="I113" s="60">
        <v>0</v>
      </c>
      <c r="J113" s="168">
        <v>6.9259259259259256</v>
      </c>
      <c r="K113" s="170">
        <f t="shared" si="16"/>
        <v>414.52</v>
      </c>
      <c r="L113" s="68"/>
      <c r="M113" s="65">
        <f t="shared" si="17"/>
        <v>0</v>
      </c>
      <c r="N113" s="147">
        <f t="shared" si="18"/>
        <v>0</v>
      </c>
      <c r="O113" s="145"/>
      <c r="P113" s="151">
        <f t="shared" si="19"/>
        <v>990.81629629629629</v>
      </c>
    </row>
    <row r="114" spans="1:16" ht="14.1" customHeight="1" x14ac:dyDescent="0.2">
      <c r="A114" s="59"/>
      <c r="B114" s="60">
        <v>10224</v>
      </c>
      <c r="C114" s="61" t="s">
        <v>850</v>
      </c>
      <c r="D114" s="61" t="s">
        <v>851</v>
      </c>
      <c r="E114" s="62" t="s">
        <v>852</v>
      </c>
      <c r="F114" s="63" t="s">
        <v>86</v>
      </c>
      <c r="G114" s="64">
        <v>72</v>
      </c>
      <c r="H114" s="190" t="s">
        <v>2383</v>
      </c>
      <c r="I114" s="60">
        <v>3</v>
      </c>
      <c r="J114" s="168">
        <v>1.1772222222222222</v>
      </c>
      <c r="K114" s="170">
        <f t="shared" si="16"/>
        <v>70.459999999999994</v>
      </c>
      <c r="L114" s="68"/>
      <c r="M114" s="65">
        <f t="shared" si="17"/>
        <v>0</v>
      </c>
      <c r="N114" s="147">
        <f t="shared" si="18"/>
        <v>0</v>
      </c>
      <c r="O114" s="145"/>
      <c r="P114" s="151">
        <f t="shared" si="19"/>
        <v>286.57111111111112</v>
      </c>
    </row>
    <row r="115" spans="1:16" ht="14.1" hidden="1" customHeight="1" x14ac:dyDescent="0.2">
      <c r="A115" s="59"/>
      <c r="B115" s="60">
        <v>10225</v>
      </c>
      <c r="C115" s="61" t="s">
        <v>1280</v>
      </c>
      <c r="D115" s="61" t="s">
        <v>1281</v>
      </c>
      <c r="E115" s="62" t="s">
        <v>1282</v>
      </c>
      <c r="F115" s="63" t="s">
        <v>86</v>
      </c>
      <c r="G115" s="64">
        <v>72</v>
      </c>
      <c r="H115" s="190" t="s">
        <v>2383</v>
      </c>
      <c r="I115" s="60">
        <v>0</v>
      </c>
      <c r="J115" s="168">
        <v>3.9472222222222224</v>
      </c>
      <c r="K115" s="170">
        <f t="shared" si="16"/>
        <v>236.24</v>
      </c>
      <c r="L115" s="68"/>
      <c r="M115" s="65">
        <f t="shared" si="17"/>
        <v>0</v>
      </c>
      <c r="N115" s="147">
        <f t="shared" si="18"/>
        <v>0</v>
      </c>
      <c r="O115" s="145"/>
      <c r="P115" s="151">
        <f t="shared" si="19"/>
        <v>452.35111111111109</v>
      </c>
    </row>
    <row r="116" spans="1:16" ht="14.1" hidden="1" customHeight="1" x14ac:dyDescent="0.2">
      <c r="A116" s="59"/>
      <c r="B116" s="60">
        <v>10226</v>
      </c>
      <c r="C116" s="61" t="s">
        <v>1283</v>
      </c>
      <c r="D116" s="61" t="s">
        <v>1284</v>
      </c>
      <c r="E116" s="62" t="s">
        <v>1285</v>
      </c>
      <c r="F116" s="63" t="s">
        <v>86</v>
      </c>
      <c r="G116" s="64">
        <v>22</v>
      </c>
      <c r="H116" s="190" t="s">
        <v>2392</v>
      </c>
      <c r="I116" s="60">
        <v>0</v>
      </c>
      <c r="J116" s="168">
        <v>6.916363636363636</v>
      </c>
      <c r="K116" s="170">
        <f t="shared" si="16"/>
        <v>413.94</v>
      </c>
      <c r="L116" s="68"/>
      <c r="M116" s="65">
        <f t="shared" si="17"/>
        <v>0</v>
      </c>
      <c r="N116" s="147">
        <f t="shared" si="18"/>
        <v>0</v>
      </c>
      <c r="O116" s="145"/>
      <c r="P116" s="151">
        <f t="shared" si="19"/>
        <v>1121.2127272727273</v>
      </c>
    </row>
    <row r="117" spans="1:16" ht="14.1" hidden="1" customHeight="1" x14ac:dyDescent="0.2">
      <c r="A117" s="59"/>
      <c r="B117" s="60">
        <v>10227</v>
      </c>
      <c r="C117" s="61" t="s">
        <v>853</v>
      </c>
      <c r="D117" s="61" t="s">
        <v>854</v>
      </c>
      <c r="E117" s="62" t="s">
        <v>855</v>
      </c>
      <c r="F117" s="63" t="s">
        <v>86</v>
      </c>
      <c r="G117" s="64">
        <v>22</v>
      </c>
      <c r="H117" s="190" t="s">
        <v>2389</v>
      </c>
      <c r="I117" s="60">
        <v>0</v>
      </c>
      <c r="J117" s="168">
        <v>2.5063636363636368</v>
      </c>
      <c r="K117" s="170">
        <f t="shared" si="16"/>
        <v>150.01</v>
      </c>
      <c r="L117" s="68"/>
      <c r="M117" s="65">
        <f t="shared" si="17"/>
        <v>0</v>
      </c>
      <c r="N117" s="147">
        <f t="shared" si="18"/>
        <v>0</v>
      </c>
      <c r="O117" s="145"/>
      <c r="P117" s="151">
        <f t="shared" si="19"/>
        <v>857.28272727272724</v>
      </c>
    </row>
    <row r="118" spans="1:16" ht="14.1" hidden="1" customHeight="1" x14ac:dyDescent="0.2">
      <c r="A118" s="59"/>
      <c r="B118" s="60">
        <v>10228</v>
      </c>
      <c r="C118" s="61" t="s">
        <v>153</v>
      </c>
      <c r="D118" s="61" t="s">
        <v>154</v>
      </c>
      <c r="E118" s="62" t="s">
        <v>127</v>
      </c>
      <c r="F118" s="63" t="s">
        <v>86</v>
      </c>
      <c r="G118" s="64">
        <v>32</v>
      </c>
      <c r="H118" s="190" t="s">
        <v>2386</v>
      </c>
      <c r="I118" s="60">
        <v>0</v>
      </c>
      <c r="J118" s="168">
        <v>2.7012499999999999</v>
      </c>
      <c r="K118" s="170">
        <f t="shared" si="16"/>
        <v>161.66999999999999</v>
      </c>
      <c r="L118" s="68"/>
      <c r="M118" s="65">
        <f t="shared" si="17"/>
        <v>0</v>
      </c>
      <c r="N118" s="147">
        <f t="shared" si="18"/>
        <v>0</v>
      </c>
      <c r="O118" s="145"/>
      <c r="P118" s="151">
        <f t="shared" si="19"/>
        <v>647.91999999999996</v>
      </c>
    </row>
    <row r="119" spans="1:16" ht="14.1" hidden="1" customHeight="1" x14ac:dyDescent="0.2">
      <c r="A119" s="59"/>
      <c r="B119" s="60">
        <v>10229</v>
      </c>
      <c r="C119" s="61" t="s">
        <v>490</v>
      </c>
      <c r="D119" s="61" t="s">
        <v>491</v>
      </c>
      <c r="E119" s="62" t="s">
        <v>492</v>
      </c>
      <c r="F119" s="63" t="s">
        <v>86</v>
      </c>
      <c r="G119" s="64">
        <v>32</v>
      </c>
      <c r="H119" s="190" t="s">
        <v>2386</v>
      </c>
      <c r="I119" s="60">
        <v>0</v>
      </c>
      <c r="J119" s="168">
        <v>3.78125</v>
      </c>
      <c r="K119" s="170">
        <f t="shared" si="16"/>
        <v>226.31</v>
      </c>
      <c r="L119" s="68"/>
      <c r="M119" s="65">
        <f t="shared" si="17"/>
        <v>0</v>
      </c>
      <c r="N119" s="147">
        <f t="shared" si="18"/>
        <v>0</v>
      </c>
      <c r="O119" s="145"/>
      <c r="P119" s="151">
        <f t="shared" si="19"/>
        <v>712.56</v>
      </c>
    </row>
    <row r="120" spans="1:16" ht="14.1" customHeight="1" x14ac:dyDescent="0.2">
      <c r="A120" s="59"/>
      <c r="B120" s="60">
        <v>10231</v>
      </c>
      <c r="C120" s="61" t="s">
        <v>648</v>
      </c>
      <c r="D120" s="61" t="s">
        <v>150</v>
      </c>
      <c r="E120" s="62" t="s">
        <v>649</v>
      </c>
      <c r="F120" s="63" t="s">
        <v>86</v>
      </c>
      <c r="G120" s="64">
        <v>22</v>
      </c>
      <c r="H120" s="190" t="s">
        <v>2393</v>
      </c>
      <c r="I120" s="60">
        <v>1</v>
      </c>
      <c r="J120" s="168">
        <v>8.7363636363636363</v>
      </c>
      <c r="K120" s="170">
        <f t="shared" si="16"/>
        <v>522.87</v>
      </c>
      <c r="L120" s="68"/>
      <c r="M120" s="65">
        <f t="shared" si="17"/>
        <v>0</v>
      </c>
      <c r="N120" s="147">
        <f t="shared" si="18"/>
        <v>0</v>
      </c>
      <c r="O120" s="145"/>
      <c r="P120" s="151">
        <f t="shared" si="19"/>
        <v>1230.1427272727274</v>
      </c>
    </row>
    <row r="121" spans="1:16" ht="14.1" hidden="1" customHeight="1" x14ac:dyDescent="0.2">
      <c r="A121" s="59"/>
      <c r="B121" s="60">
        <v>10232</v>
      </c>
      <c r="C121" s="61" t="s">
        <v>1286</v>
      </c>
      <c r="D121" s="61" t="s">
        <v>150</v>
      </c>
      <c r="E121" s="62" t="s">
        <v>1287</v>
      </c>
      <c r="F121" s="63" t="s">
        <v>86</v>
      </c>
      <c r="G121" s="64">
        <v>22</v>
      </c>
      <c r="H121" s="190" t="s">
        <v>2393</v>
      </c>
      <c r="I121" s="60">
        <v>0</v>
      </c>
      <c r="J121" s="168">
        <v>3.6563636363636363</v>
      </c>
      <c r="K121" s="170">
        <f t="shared" si="16"/>
        <v>218.83</v>
      </c>
      <c r="L121" s="68"/>
      <c r="M121" s="65">
        <f t="shared" si="17"/>
        <v>0</v>
      </c>
      <c r="N121" s="147">
        <f t="shared" si="18"/>
        <v>0</v>
      </c>
      <c r="O121" s="145"/>
      <c r="P121" s="151">
        <f t="shared" si="19"/>
        <v>926.10272727272729</v>
      </c>
    </row>
    <row r="122" spans="1:16" ht="14.1" hidden="1" customHeight="1" x14ac:dyDescent="0.2">
      <c r="A122" s="59"/>
      <c r="B122" s="60">
        <v>10234</v>
      </c>
      <c r="C122" s="61" t="s">
        <v>1288</v>
      </c>
      <c r="D122" s="61" t="s">
        <v>1289</v>
      </c>
      <c r="E122" s="62" t="s">
        <v>1290</v>
      </c>
      <c r="F122" s="63" t="s">
        <v>86</v>
      </c>
      <c r="G122" s="64">
        <v>27</v>
      </c>
      <c r="H122" s="190" t="s">
        <v>2388</v>
      </c>
      <c r="I122" s="60">
        <v>0</v>
      </c>
      <c r="J122" s="168">
        <v>6.9259259259259256</v>
      </c>
      <c r="K122" s="170">
        <f t="shared" si="16"/>
        <v>414.52</v>
      </c>
      <c r="L122" s="68"/>
      <c r="M122" s="65">
        <f t="shared" si="17"/>
        <v>0</v>
      </c>
      <c r="N122" s="147">
        <f t="shared" si="18"/>
        <v>0</v>
      </c>
      <c r="O122" s="145"/>
      <c r="P122" s="151">
        <f t="shared" si="19"/>
        <v>990.81629629629629</v>
      </c>
    </row>
    <row r="123" spans="1:16" ht="14.1" hidden="1" customHeight="1" x14ac:dyDescent="0.2">
      <c r="A123" s="59"/>
      <c r="B123" s="60">
        <v>10236</v>
      </c>
      <c r="C123" s="61" t="s">
        <v>1291</v>
      </c>
      <c r="D123" s="61" t="s">
        <v>1292</v>
      </c>
      <c r="E123" s="62" t="s">
        <v>1293</v>
      </c>
      <c r="F123" s="63" t="s">
        <v>86</v>
      </c>
      <c r="G123" s="64">
        <v>22</v>
      </c>
      <c r="H123" s="190" t="s">
        <v>2389</v>
      </c>
      <c r="I123" s="60">
        <v>0</v>
      </c>
      <c r="J123" s="168">
        <v>6.2263636363636365</v>
      </c>
      <c r="K123" s="170">
        <f t="shared" si="16"/>
        <v>372.65</v>
      </c>
      <c r="L123" s="68"/>
      <c r="M123" s="65">
        <f t="shared" si="17"/>
        <v>0</v>
      </c>
      <c r="N123" s="147">
        <f t="shared" si="18"/>
        <v>0</v>
      </c>
      <c r="O123" s="145"/>
      <c r="P123" s="151">
        <f t="shared" si="19"/>
        <v>1079.9227272727271</v>
      </c>
    </row>
    <row r="124" spans="1:16" ht="14.1" hidden="1" customHeight="1" x14ac:dyDescent="0.2">
      <c r="A124" s="59"/>
      <c r="B124" s="60" t="s">
        <v>1294</v>
      </c>
      <c r="C124" s="61" t="s">
        <v>1295</v>
      </c>
      <c r="D124" s="61" t="s">
        <v>1292</v>
      </c>
      <c r="E124" s="62" t="s">
        <v>1296</v>
      </c>
      <c r="F124" s="63" t="s">
        <v>86</v>
      </c>
      <c r="G124" s="64">
        <v>22</v>
      </c>
      <c r="H124" s="190" t="s">
        <v>2389</v>
      </c>
      <c r="I124" s="60">
        <v>0</v>
      </c>
      <c r="J124" s="168">
        <v>5.5463636363636368</v>
      </c>
      <c r="K124" s="170">
        <f t="shared" si="16"/>
        <v>331.95</v>
      </c>
      <c r="L124" s="68"/>
      <c r="M124" s="65">
        <f t="shared" si="17"/>
        <v>0</v>
      </c>
      <c r="N124" s="147">
        <f t="shared" si="18"/>
        <v>0</v>
      </c>
      <c r="O124" s="145"/>
      <c r="P124" s="151">
        <f t="shared" si="19"/>
        <v>1039.2227272727273</v>
      </c>
    </row>
    <row r="125" spans="1:16" ht="14.1" hidden="1" customHeight="1" x14ac:dyDescent="0.2">
      <c r="A125" s="59"/>
      <c r="B125" s="60">
        <v>10237</v>
      </c>
      <c r="C125" s="61" t="s">
        <v>1297</v>
      </c>
      <c r="D125" s="61" t="s">
        <v>1298</v>
      </c>
      <c r="E125" s="62" t="s">
        <v>1299</v>
      </c>
      <c r="F125" s="63" t="s">
        <v>86</v>
      </c>
      <c r="G125" s="64">
        <v>22</v>
      </c>
      <c r="H125" s="190" t="s">
        <v>2389</v>
      </c>
      <c r="I125" s="60">
        <v>0</v>
      </c>
      <c r="J125" s="168">
        <v>3.416363636363636</v>
      </c>
      <c r="K125" s="170">
        <f t="shared" si="16"/>
        <v>204.47</v>
      </c>
      <c r="L125" s="68"/>
      <c r="M125" s="65">
        <f t="shared" si="17"/>
        <v>0</v>
      </c>
      <c r="N125" s="147">
        <f t="shared" si="18"/>
        <v>0</v>
      </c>
      <c r="O125" s="145"/>
      <c r="P125" s="151">
        <f t="shared" si="19"/>
        <v>911.74272727272728</v>
      </c>
    </row>
    <row r="126" spans="1:16" ht="14.1" hidden="1" customHeight="1" x14ac:dyDescent="0.2">
      <c r="A126" s="59"/>
      <c r="B126" s="60">
        <v>10240</v>
      </c>
      <c r="C126" s="61" t="s">
        <v>856</v>
      </c>
      <c r="D126" s="61" t="s">
        <v>857</v>
      </c>
      <c r="E126" s="62" t="s">
        <v>858</v>
      </c>
      <c r="F126" s="63" t="s">
        <v>86</v>
      </c>
      <c r="G126" s="64">
        <v>32</v>
      </c>
      <c r="H126" s="190" t="s">
        <v>2386</v>
      </c>
      <c r="I126" s="60">
        <v>0</v>
      </c>
      <c r="J126" s="168">
        <v>3.1812499999999999</v>
      </c>
      <c r="K126" s="170">
        <f t="shared" si="16"/>
        <v>190.4</v>
      </c>
      <c r="L126" s="68"/>
      <c r="M126" s="65">
        <f t="shared" si="17"/>
        <v>0</v>
      </c>
      <c r="N126" s="147">
        <f t="shared" si="18"/>
        <v>0</v>
      </c>
      <c r="O126" s="145"/>
      <c r="P126" s="151">
        <f t="shared" si="19"/>
        <v>676.65</v>
      </c>
    </row>
    <row r="127" spans="1:16" ht="14.1" customHeight="1" x14ac:dyDescent="0.2">
      <c r="A127" s="59"/>
      <c r="B127" s="60">
        <v>10241</v>
      </c>
      <c r="C127" s="61" t="s">
        <v>151</v>
      </c>
      <c r="D127" s="61" t="s">
        <v>103</v>
      </c>
      <c r="E127" s="62" t="s">
        <v>104</v>
      </c>
      <c r="F127" s="63" t="s">
        <v>86</v>
      </c>
      <c r="G127" s="64">
        <v>72</v>
      </c>
      <c r="H127" s="190" t="s">
        <v>2383</v>
      </c>
      <c r="I127" s="60">
        <v>44</v>
      </c>
      <c r="J127" s="168">
        <v>1.0872222222222221</v>
      </c>
      <c r="K127" s="170">
        <f t="shared" si="16"/>
        <v>65.069999999999993</v>
      </c>
      <c r="L127" s="68"/>
      <c r="M127" s="65">
        <f t="shared" si="17"/>
        <v>0</v>
      </c>
      <c r="N127" s="147">
        <f t="shared" si="18"/>
        <v>0</v>
      </c>
      <c r="O127" s="145"/>
      <c r="P127" s="151">
        <f t="shared" si="19"/>
        <v>281.18111111111114</v>
      </c>
    </row>
    <row r="128" spans="1:16" ht="14.1" customHeight="1" x14ac:dyDescent="0.2">
      <c r="A128" s="59"/>
      <c r="B128" s="60">
        <v>10242</v>
      </c>
      <c r="C128" s="61" t="s">
        <v>390</v>
      </c>
      <c r="D128" s="61" t="s">
        <v>391</v>
      </c>
      <c r="E128" s="62" t="s">
        <v>392</v>
      </c>
      <c r="F128" s="63" t="s">
        <v>86</v>
      </c>
      <c r="G128" s="64">
        <v>32</v>
      </c>
      <c r="H128" s="190" t="s">
        <v>2386</v>
      </c>
      <c r="I128" s="60">
        <v>32</v>
      </c>
      <c r="J128" s="168">
        <v>2.03125</v>
      </c>
      <c r="K128" s="170">
        <f t="shared" si="16"/>
        <v>121.57</v>
      </c>
      <c r="L128" s="68"/>
      <c r="M128" s="65">
        <f t="shared" si="17"/>
        <v>0</v>
      </c>
      <c r="N128" s="147">
        <f t="shared" si="18"/>
        <v>0</v>
      </c>
      <c r="O128" s="145"/>
      <c r="P128" s="151">
        <f t="shared" si="19"/>
        <v>607.81999999999994</v>
      </c>
    </row>
    <row r="129" spans="1:16" ht="14.1" hidden="1" customHeight="1" x14ac:dyDescent="0.2">
      <c r="A129" s="59"/>
      <c r="B129" s="60">
        <v>10243</v>
      </c>
      <c r="C129" s="61" t="s">
        <v>330</v>
      </c>
      <c r="D129" s="61" t="s">
        <v>331</v>
      </c>
      <c r="E129" s="62" t="s">
        <v>332</v>
      </c>
      <c r="F129" s="63" t="s">
        <v>86</v>
      </c>
      <c r="G129" s="64">
        <v>32</v>
      </c>
      <c r="H129" s="190" t="s">
        <v>2386</v>
      </c>
      <c r="I129" s="60">
        <v>0</v>
      </c>
      <c r="J129" s="168">
        <v>1.82125</v>
      </c>
      <c r="K129" s="170">
        <f t="shared" si="16"/>
        <v>109</v>
      </c>
      <c r="L129" s="68"/>
      <c r="M129" s="65">
        <f t="shared" si="17"/>
        <v>0</v>
      </c>
      <c r="N129" s="147">
        <f t="shared" si="18"/>
        <v>0</v>
      </c>
      <c r="O129" s="145"/>
      <c r="P129" s="151">
        <f t="shared" si="19"/>
        <v>595.25</v>
      </c>
    </row>
    <row r="130" spans="1:16" ht="14.1" hidden="1" customHeight="1" x14ac:dyDescent="0.2">
      <c r="A130" s="59"/>
      <c r="B130" s="60">
        <v>10244</v>
      </c>
      <c r="C130" s="61" t="s">
        <v>650</v>
      </c>
      <c r="D130" s="61" t="s">
        <v>651</v>
      </c>
      <c r="E130" s="62" t="s">
        <v>652</v>
      </c>
      <c r="F130" s="63" t="s">
        <v>86</v>
      </c>
      <c r="G130" s="64">
        <v>72</v>
      </c>
      <c r="H130" s="190" t="s">
        <v>2383</v>
      </c>
      <c r="I130" s="60">
        <v>0</v>
      </c>
      <c r="J130" s="168">
        <v>1.8672222222222223</v>
      </c>
      <c r="K130" s="170">
        <f t="shared" si="16"/>
        <v>111.75</v>
      </c>
      <c r="L130" s="68"/>
      <c r="M130" s="65">
        <f t="shared" si="17"/>
        <v>0</v>
      </c>
      <c r="N130" s="147">
        <f t="shared" si="18"/>
        <v>0</v>
      </c>
      <c r="O130" s="145"/>
      <c r="P130" s="151">
        <f t="shared" si="19"/>
        <v>327.86111111111109</v>
      </c>
    </row>
    <row r="131" spans="1:16" ht="14.1" customHeight="1" x14ac:dyDescent="0.2">
      <c r="A131" s="59"/>
      <c r="B131" s="60">
        <v>10245</v>
      </c>
      <c r="C131" s="61" t="s">
        <v>424</v>
      </c>
      <c r="D131" s="61" t="s">
        <v>425</v>
      </c>
      <c r="E131" s="62" t="s">
        <v>426</v>
      </c>
      <c r="F131" s="63" t="s">
        <v>86</v>
      </c>
      <c r="G131" s="64">
        <v>32</v>
      </c>
      <c r="H131" s="190" t="s">
        <v>2386</v>
      </c>
      <c r="I131" s="60">
        <v>8</v>
      </c>
      <c r="J131" s="168">
        <v>1.82125</v>
      </c>
      <c r="K131" s="170">
        <f t="shared" si="16"/>
        <v>109</v>
      </c>
      <c r="L131" s="68"/>
      <c r="M131" s="65">
        <f t="shared" si="17"/>
        <v>0</v>
      </c>
      <c r="N131" s="147">
        <f t="shared" si="18"/>
        <v>0</v>
      </c>
      <c r="O131" s="145"/>
      <c r="P131" s="151">
        <f t="shared" si="19"/>
        <v>595.25</v>
      </c>
    </row>
    <row r="132" spans="1:16" ht="14.1" customHeight="1" x14ac:dyDescent="0.2">
      <c r="A132" s="59"/>
      <c r="B132" s="60">
        <v>10246</v>
      </c>
      <c r="C132" s="61" t="s">
        <v>548</v>
      </c>
      <c r="D132" s="61" t="s">
        <v>549</v>
      </c>
      <c r="E132" s="62" t="s">
        <v>550</v>
      </c>
      <c r="F132" s="63" t="s">
        <v>86</v>
      </c>
      <c r="G132" s="64">
        <v>32</v>
      </c>
      <c r="H132" s="190" t="s">
        <v>2386</v>
      </c>
      <c r="I132" s="60">
        <v>14</v>
      </c>
      <c r="J132" s="168">
        <v>3.1812499999999999</v>
      </c>
      <c r="K132" s="170">
        <f t="shared" si="16"/>
        <v>190.4</v>
      </c>
      <c r="L132" s="68"/>
      <c r="M132" s="65">
        <f t="shared" si="17"/>
        <v>0</v>
      </c>
      <c r="N132" s="147">
        <f t="shared" si="18"/>
        <v>0</v>
      </c>
      <c r="O132" s="145"/>
      <c r="P132" s="151">
        <f t="shared" si="19"/>
        <v>676.65</v>
      </c>
    </row>
    <row r="133" spans="1:16" ht="14.1" customHeight="1" x14ac:dyDescent="0.2">
      <c r="A133" s="59"/>
      <c r="B133" s="60">
        <v>10247</v>
      </c>
      <c r="C133" s="61" t="s">
        <v>859</v>
      </c>
      <c r="D133" s="61" t="s">
        <v>860</v>
      </c>
      <c r="E133" s="62" t="s">
        <v>861</v>
      </c>
      <c r="F133" s="63" t="s">
        <v>86</v>
      </c>
      <c r="G133" s="64">
        <v>32</v>
      </c>
      <c r="H133" s="190" t="s">
        <v>2386</v>
      </c>
      <c r="I133" s="60">
        <v>1</v>
      </c>
      <c r="J133" s="168">
        <v>2.2112499999999997</v>
      </c>
      <c r="K133" s="170">
        <f t="shared" si="16"/>
        <v>132.34</v>
      </c>
      <c r="L133" s="68"/>
      <c r="M133" s="65">
        <f t="shared" si="17"/>
        <v>0</v>
      </c>
      <c r="N133" s="147">
        <f t="shared" si="18"/>
        <v>0</v>
      </c>
      <c r="O133" s="145"/>
      <c r="P133" s="151">
        <f t="shared" si="19"/>
        <v>618.59</v>
      </c>
    </row>
    <row r="134" spans="1:16" ht="14.1" hidden="1" customHeight="1" x14ac:dyDescent="0.2">
      <c r="A134" s="59"/>
      <c r="B134" s="60">
        <v>10248</v>
      </c>
      <c r="C134" s="61" t="s">
        <v>1300</v>
      </c>
      <c r="D134" s="61" t="s">
        <v>1301</v>
      </c>
      <c r="E134" s="62" t="s">
        <v>1302</v>
      </c>
      <c r="F134" s="63" t="s">
        <v>86</v>
      </c>
      <c r="G134" s="64">
        <v>22</v>
      </c>
      <c r="H134" s="190" t="s">
        <v>2389</v>
      </c>
      <c r="I134" s="60">
        <v>0</v>
      </c>
      <c r="J134" s="168">
        <v>2.2563636363636368</v>
      </c>
      <c r="K134" s="170">
        <f t="shared" si="16"/>
        <v>135.04</v>
      </c>
      <c r="L134" s="68"/>
      <c r="M134" s="65">
        <f t="shared" si="17"/>
        <v>0</v>
      </c>
      <c r="N134" s="147">
        <f t="shared" si="18"/>
        <v>0</v>
      </c>
      <c r="O134" s="145"/>
      <c r="P134" s="151">
        <f t="shared" si="19"/>
        <v>842.31272727272722</v>
      </c>
    </row>
    <row r="135" spans="1:16" ht="14.1" customHeight="1" x14ac:dyDescent="0.2">
      <c r="A135" s="59"/>
      <c r="B135" s="60">
        <v>10249</v>
      </c>
      <c r="C135" s="61" t="s">
        <v>862</v>
      </c>
      <c r="D135" s="61" t="s">
        <v>863</v>
      </c>
      <c r="E135" s="62" t="s">
        <v>864</v>
      </c>
      <c r="F135" s="63" t="s">
        <v>86</v>
      </c>
      <c r="G135" s="64">
        <v>32</v>
      </c>
      <c r="H135" s="190" t="s">
        <v>2386</v>
      </c>
      <c r="I135" s="60">
        <v>7</v>
      </c>
      <c r="J135" s="168">
        <v>1.82125</v>
      </c>
      <c r="K135" s="170">
        <f t="shared" si="16"/>
        <v>109</v>
      </c>
      <c r="L135" s="68"/>
      <c r="M135" s="65">
        <f t="shared" si="17"/>
        <v>0</v>
      </c>
      <c r="N135" s="147">
        <f t="shared" si="18"/>
        <v>0</v>
      </c>
      <c r="O135" s="145"/>
      <c r="P135" s="151">
        <f t="shared" si="19"/>
        <v>595.25</v>
      </c>
    </row>
    <row r="136" spans="1:16" ht="14.1" customHeight="1" x14ac:dyDescent="0.2">
      <c r="A136" s="59"/>
      <c r="B136" s="60">
        <v>10250</v>
      </c>
      <c r="C136" s="61" t="s">
        <v>865</v>
      </c>
      <c r="D136" s="61" t="s">
        <v>866</v>
      </c>
      <c r="E136" s="62" t="s">
        <v>867</v>
      </c>
      <c r="F136" s="63" t="s">
        <v>86</v>
      </c>
      <c r="G136" s="64">
        <v>32</v>
      </c>
      <c r="H136" s="190" t="s">
        <v>2386</v>
      </c>
      <c r="I136" s="60">
        <v>14</v>
      </c>
      <c r="J136" s="168">
        <v>1.9112500000000001</v>
      </c>
      <c r="K136" s="170">
        <f t="shared" si="16"/>
        <v>114.39</v>
      </c>
      <c r="L136" s="68"/>
      <c r="M136" s="65">
        <f t="shared" si="17"/>
        <v>0</v>
      </c>
      <c r="N136" s="147">
        <f t="shared" si="18"/>
        <v>0</v>
      </c>
      <c r="O136" s="145"/>
      <c r="P136" s="151">
        <f t="shared" si="19"/>
        <v>600.64</v>
      </c>
    </row>
    <row r="137" spans="1:16" ht="14.1" customHeight="1" x14ac:dyDescent="0.2">
      <c r="A137" s="59"/>
      <c r="B137" s="60">
        <v>10251</v>
      </c>
      <c r="C137" s="61" t="s">
        <v>868</v>
      </c>
      <c r="D137" s="61" t="s">
        <v>869</v>
      </c>
      <c r="E137" s="62" t="s">
        <v>870</v>
      </c>
      <c r="F137" s="63" t="s">
        <v>86</v>
      </c>
      <c r="G137" s="64">
        <v>22</v>
      </c>
      <c r="H137" s="190" t="s">
        <v>2389</v>
      </c>
      <c r="I137" s="60">
        <v>1</v>
      </c>
      <c r="J137" s="168">
        <v>2.3563636363636364</v>
      </c>
      <c r="K137" s="170">
        <f t="shared" si="16"/>
        <v>141.03</v>
      </c>
      <c r="L137" s="68"/>
      <c r="M137" s="65">
        <f t="shared" si="17"/>
        <v>0</v>
      </c>
      <c r="N137" s="147">
        <f t="shared" si="18"/>
        <v>0</v>
      </c>
      <c r="O137" s="145"/>
      <c r="P137" s="151">
        <f t="shared" si="19"/>
        <v>848.30272727272722</v>
      </c>
    </row>
    <row r="138" spans="1:16" ht="14.1" hidden="1" customHeight="1" x14ac:dyDescent="0.2">
      <c r="A138" s="59"/>
      <c r="B138" s="60">
        <v>10252</v>
      </c>
      <c r="C138" s="61" t="s">
        <v>1303</v>
      </c>
      <c r="D138" s="61" t="s">
        <v>1304</v>
      </c>
      <c r="E138" s="62" t="s">
        <v>1305</v>
      </c>
      <c r="F138" s="63" t="s">
        <v>86</v>
      </c>
      <c r="G138" s="64">
        <v>32</v>
      </c>
      <c r="H138" s="190" t="s">
        <v>2386</v>
      </c>
      <c r="I138" s="60">
        <v>0</v>
      </c>
      <c r="J138" s="168">
        <v>1.52125</v>
      </c>
      <c r="K138" s="170">
        <f t="shared" si="16"/>
        <v>91.05</v>
      </c>
      <c r="L138" s="68"/>
      <c r="M138" s="65">
        <f t="shared" si="17"/>
        <v>0</v>
      </c>
      <c r="N138" s="147">
        <f t="shared" si="18"/>
        <v>0</v>
      </c>
      <c r="O138" s="145"/>
      <c r="P138" s="151">
        <f t="shared" si="19"/>
        <v>577.29999999999995</v>
      </c>
    </row>
    <row r="139" spans="1:16" ht="14.1" hidden="1" customHeight="1" x14ac:dyDescent="0.2">
      <c r="A139" s="59"/>
      <c r="B139" s="60">
        <v>10253</v>
      </c>
      <c r="C139" s="61" t="s">
        <v>1306</v>
      </c>
      <c r="D139" s="61" t="s">
        <v>1307</v>
      </c>
      <c r="E139" s="62" t="s">
        <v>1308</v>
      </c>
      <c r="F139" s="63" t="s">
        <v>86</v>
      </c>
      <c r="G139" s="64">
        <v>11</v>
      </c>
      <c r="H139" s="190" t="s">
        <v>2394</v>
      </c>
      <c r="I139" s="60">
        <v>0</v>
      </c>
      <c r="J139" s="168">
        <v>32.272727272727273</v>
      </c>
      <c r="K139" s="170">
        <f t="shared" si="16"/>
        <v>1931.52</v>
      </c>
      <c r="L139" s="68"/>
      <c r="M139" s="65">
        <f t="shared" si="17"/>
        <v>0</v>
      </c>
      <c r="N139" s="147">
        <f t="shared" si="18"/>
        <v>0</v>
      </c>
      <c r="O139" s="145"/>
      <c r="P139" s="151">
        <f t="shared" si="19"/>
        <v>3346.0654545454545</v>
      </c>
    </row>
    <row r="140" spans="1:16" ht="14.1" hidden="1" customHeight="1" x14ac:dyDescent="0.2">
      <c r="A140" s="59"/>
      <c r="B140" s="60" t="s">
        <v>1309</v>
      </c>
      <c r="C140" s="61" t="s">
        <v>1310</v>
      </c>
      <c r="D140" s="61" t="s">
        <v>1307</v>
      </c>
      <c r="E140" s="62" t="s">
        <v>1311</v>
      </c>
      <c r="F140" s="63" t="s">
        <v>86</v>
      </c>
      <c r="G140" s="64">
        <v>11</v>
      </c>
      <c r="H140" s="190" t="s">
        <v>2394</v>
      </c>
      <c r="I140" s="60">
        <v>0</v>
      </c>
      <c r="J140" s="168">
        <v>26.272727272727273</v>
      </c>
      <c r="K140" s="170">
        <f t="shared" si="16"/>
        <v>1572.42</v>
      </c>
      <c r="L140" s="68"/>
      <c r="M140" s="65">
        <f t="shared" si="17"/>
        <v>0</v>
      </c>
      <c r="N140" s="147">
        <f t="shared" si="18"/>
        <v>0</v>
      </c>
      <c r="O140" s="145"/>
      <c r="P140" s="151">
        <f t="shared" si="19"/>
        <v>2986.9654545454546</v>
      </c>
    </row>
    <row r="141" spans="1:16" ht="14.1" hidden="1" customHeight="1" x14ac:dyDescent="0.2">
      <c r="A141" s="59"/>
      <c r="B141" s="60">
        <v>10254</v>
      </c>
      <c r="C141" s="61" t="s">
        <v>871</v>
      </c>
      <c r="D141" s="61" t="s">
        <v>872</v>
      </c>
      <c r="E141" s="62" t="s">
        <v>873</v>
      </c>
      <c r="F141" s="63" t="s">
        <v>19</v>
      </c>
      <c r="G141" s="64">
        <v>27</v>
      </c>
      <c r="H141" s="190" t="s">
        <v>2388</v>
      </c>
      <c r="I141" s="60">
        <v>0</v>
      </c>
      <c r="J141" s="168">
        <v>5.7259259259259254</v>
      </c>
      <c r="K141" s="170">
        <f t="shared" si="16"/>
        <v>342.7</v>
      </c>
      <c r="L141" s="68"/>
      <c r="M141" s="65">
        <f t="shared" si="17"/>
        <v>0</v>
      </c>
      <c r="N141" s="147">
        <f t="shared" si="18"/>
        <v>0</v>
      </c>
      <c r="O141" s="145"/>
      <c r="P141" s="151">
        <f t="shared" si="19"/>
        <v>918.99629629629635</v>
      </c>
    </row>
    <row r="142" spans="1:16" ht="14.1" customHeight="1" x14ac:dyDescent="0.2">
      <c r="A142" s="59"/>
      <c r="B142" s="60" t="s">
        <v>874</v>
      </c>
      <c r="C142" s="61" t="s">
        <v>871</v>
      </c>
      <c r="D142" s="61" t="s">
        <v>872</v>
      </c>
      <c r="E142" s="62" t="s">
        <v>873</v>
      </c>
      <c r="F142" s="63" t="s">
        <v>18</v>
      </c>
      <c r="G142" s="64">
        <v>22</v>
      </c>
      <c r="H142" s="190" t="s">
        <v>2389</v>
      </c>
      <c r="I142" s="60">
        <v>2</v>
      </c>
      <c r="J142" s="168">
        <v>8.336363636363636</v>
      </c>
      <c r="K142" s="170">
        <f t="shared" si="16"/>
        <v>498.93</v>
      </c>
      <c r="L142" s="68"/>
      <c r="M142" s="65">
        <f t="shared" si="17"/>
        <v>0</v>
      </c>
      <c r="N142" s="147">
        <f t="shared" si="18"/>
        <v>0</v>
      </c>
      <c r="O142" s="145"/>
      <c r="P142" s="151">
        <f t="shared" si="19"/>
        <v>1206.2027272727273</v>
      </c>
    </row>
    <row r="143" spans="1:16" ht="14.1" hidden="1" customHeight="1" x14ac:dyDescent="0.2">
      <c r="A143" s="59"/>
      <c r="B143" s="60" t="s">
        <v>1312</v>
      </c>
      <c r="C143" s="61" t="s">
        <v>871</v>
      </c>
      <c r="D143" s="61" t="s">
        <v>872</v>
      </c>
      <c r="E143" s="62" t="s">
        <v>873</v>
      </c>
      <c r="F143" s="63" t="s">
        <v>20</v>
      </c>
      <c r="G143" s="64">
        <v>5</v>
      </c>
      <c r="H143" s="190">
        <v>6</v>
      </c>
      <c r="I143" s="60">
        <v>0</v>
      </c>
      <c r="J143" s="168">
        <v>14.6</v>
      </c>
      <c r="K143" s="170">
        <f t="shared" si="16"/>
        <v>873.81</v>
      </c>
      <c r="L143" s="68"/>
      <c r="M143" s="65">
        <f t="shared" si="17"/>
        <v>0</v>
      </c>
      <c r="N143" s="147">
        <f t="shared" si="18"/>
        <v>0</v>
      </c>
      <c r="O143" s="145"/>
      <c r="P143" s="151">
        <f t="shared" si="19"/>
        <v>3985.81</v>
      </c>
    </row>
    <row r="144" spans="1:16" ht="14.1" hidden="1" customHeight="1" x14ac:dyDescent="0.2">
      <c r="A144" s="59"/>
      <c r="B144" s="60">
        <v>10255</v>
      </c>
      <c r="C144" s="61" t="s">
        <v>875</v>
      </c>
      <c r="D144" s="61" t="s">
        <v>876</v>
      </c>
      <c r="E144" s="62" t="s">
        <v>877</v>
      </c>
      <c r="F144" s="63" t="s">
        <v>86</v>
      </c>
      <c r="G144" s="64">
        <v>32</v>
      </c>
      <c r="H144" s="190" t="s">
        <v>2386</v>
      </c>
      <c r="I144" s="60">
        <v>0</v>
      </c>
      <c r="J144" s="168">
        <v>5.5812499999999998</v>
      </c>
      <c r="K144" s="170">
        <f t="shared" ref="K144:K207" si="20">ROUND(J144*$M$4*1.05,2)</f>
        <v>334.04</v>
      </c>
      <c r="L144" s="68"/>
      <c r="M144" s="65">
        <f t="shared" ref="M144:M207" si="21">L144*K144</f>
        <v>0</v>
      </c>
      <c r="N144" s="147">
        <f t="shared" ref="N144:N207" si="22">L144/G144</f>
        <v>0</v>
      </c>
      <c r="O144" s="145"/>
      <c r="P144" s="151">
        <f t="shared" ref="P144:P207" si="23">K144+$M$5/G144</f>
        <v>820.29</v>
      </c>
    </row>
    <row r="145" spans="1:16" ht="14.1" customHeight="1" x14ac:dyDescent="0.2">
      <c r="A145" s="59"/>
      <c r="B145" s="60">
        <v>10256</v>
      </c>
      <c r="C145" s="61" t="s">
        <v>1313</v>
      </c>
      <c r="D145" s="61" t="s">
        <v>1314</v>
      </c>
      <c r="E145" s="62" t="s">
        <v>152</v>
      </c>
      <c r="F145" s="63" t="s">
        <v>86</v>
      </c>
      <c r="G145" s="64">
        <v>32</v>
      </c>
      <c r="H145" s="190" t="s">
        <v>2386</v>
      </c>
      <c r="I145" s="60">
        <v>1</v>
      </c>
      <c r="J145" s="168">
        <v>2.1512500000000001</v>
      </c>
      <c r="K145" s="170">
        <f t="shared" si="20"/>
        <v>128.75</v>
      </c>
      <c r="L145" s="68"/>
      <c r="M145" s="65">
        <f t="shared" si="21"/>
        <v>0</v>
      </c>
      <c r="N145" s="147">
        <f t="shared" si="22"/>
        <v>0</v>
      </c>
      <c r="O145" s="145"/>
      <c r="P145" s="151">
        <f t="shared" si="23"/>
        <v>615</v>
      </c>
    </row>
    <row r="146" spans="1:16" ht="14.1" hidden="1" customHeight="1" x14ac:dyDescent="0.2">
      <c r="A146" s="59"/>
      <c r="B146" s="60">
        <v>10257</v>
      </c>
      <c r="C146" s="61" t="s">
        <v>1315</v>
      </c>
      <c r="D146" s="61" t="s">
        <v>1316</v>
      </c>
      <c r="E146" s="62"/>
      <c r="F146" s="63" t="s">
        <v>86</v>
      </c>
      <c r="G146" s="64">
        <v>32</v>
      </c>
      <c r="H146" s="190" t="s">
        <v>2386</v>
      </c>
      <c r="I146" s="60">
        <v>0</v>
      </c>
      <c r="J146" s="168">
        <v>18.78125</v>
      </c>
      <c r="K146" s="170">
        <f t="shared" si="20"/>
        <v>1124.06</v>
      </c>
      <c r="L146" s="68"/>
      <c r="M146" s="65">
        <f t="shared" si="21"/>
        <v>0</v>
      </c>
      <c r="N146" s="147">
        <f t="shared" si="22"/>
        <v>0</v>
      </c>
      <c r="O146" s="145"/>
      <c r="P146" s="151">
        <f t="shared" si="23"/>
        <v>1610.31</v>
      </c>
    </row>
    <row r="147" spans="1:16" ht="14.1" hidden="1" customHeight="1" x14ac:dyDescent="0.2">
      <c r="A147" s="59"/>
      <c r="B147" s="60">
        <v>10261</v>
      </c>
      <c r="C147" s="61" t="s">
        <v>243</v>
      </c>
      <c r="D147" s="61" t="s">
        <v>244</v>
      </c>
      <c r="E147" s="62" t="s">
        <v>245</v>
      </c>
      <c r="F147" s="63" t="s">
        <v>86</v>
      </c>
      <c r="G147" s="64">
        <v>72</v>
      </c>
      <c r="H147" s="190" t="s">
        <v>2383</v>
      </c>
      <c r="I147" s="60">
        <v>0</v>
      </c>
      <c r="J147" s="168">
        <v>1.3272222222222223</v>
      </c>
      <c r="K147" s="170">
        <f t="shared" si="20"/>
        <v>79.430000000000007</v>
      </c>
      <c r="L147" s="68"/>
      <c r="M147" s="65">
        <f t="shared" si="21"/>
        <v>0</v>
      </c>
      <c r="N147" s="147">
        <f t="shared" si="22"/>
        <v>0</v>
      </c>
      <c r="O147" s="145"/>
      <c r="P147" s="151">
        <f t="shared" si="23"/>
        <v>295.54111111111115</v>
      </c>
    </row>
    <row r="148" spans="1:16" ht="14.1" hidden="1" customHeight="1" x14ac:dyDescent="0.2">
      <c r="A148" s="59"/>
      <c r="B148" s="60">
        <v>10262</v>
      </c>
      <c r="C148" s="61" t="s">
        <v>551</v>
      </c>
      <c r="D148" s="61" t="s">
        <v>552</v>
      </c>
      <c r="E148" s="62" t="s">
        <v>152</v>
      </c>
      <c r="F148" s="63" t="s">
        <v>86</v>
      </c>
      <c r="G148" s="64">
        <v>72</v>
      </c>
      <c r="H148" s="190" t="s">
        <v>2383</v>
      </c>
      <c r="I148" s="60">
        <v>0</v>
      </c>
      <c r="J148" s="168">
        <v>5.6272222222222226</v>
      </c>
      <c r="K148" s="170">
        <f t="shared" si="20"/>
        <v>336.79</v>
      </c>
      <c r="L148" s="68"/>
      <c r="M148" s="65">
        <f t="shared" si="21"/>
        <v>0</v>
      </c>
      <c r="N148" s="147">
        <f t="shared" si="22"/>
        <v>0</v>
      </c>
      <c r="O148" s="145"/>
      <c r="P148" s="151">
        <f t="shared" si="23"/>
        <v>552.90111111111116</v>
      </c>
    </row>
    <row r="149" spans="1:16" ht="14.1" hidden="1" customHeight="1" x14ac:dyDescent="0.2">
      <c r="A149" s="59"/>
      <c r="B149" s="60">
        <v>10263</v>
      </c>
      <c r="C149" s="61" t="s">
        <v>514</v>
      </c>
      <c r="D149" s="61" t="s">
        <v>515</v>
      </c>
      <c r="E149" s="62" t="s">
        <v>516</v>
      </c>
      <c r="F149" s="63" t="s">
        <v>86</v>
      </c>
      <c r="G149" s="64">
        <v>72</v>
      </c>
      <c r="H149" s="190" t="s">
        <v>2383</v>
      </c>
      <c r="I149" s="60">
        <v>0</v>
      </c>
      <c r="J149" s="168">
        <v>5.6272222222222226</v>
      </c>
      <c r="K149" s="170">
        <f t="shared" si="20"/>
        <v>336.79</v>
      </c>
      <c r="L149" s="68"/>
      <c r="M149" s="65">
        <f t="shared" si="21"/>
        <v>0</v>
      </c>
      <c r="N149" s="147">
        <f t="shared" si="22"/>
        <v>0</v>
      </c>
      <c r="O149" s="145"/>
      <c r="P149" s="151">
        <f t="shared" si="23"/>
        <v>552.90111111111116</v>
      </c>
    </row>
    <row r="150" spans="1:16" ht="14.1" customHeight="1" x14ac:dyDescent="0.2">
      <c r="A150" s="59"/>
      <c r="B150" s="60">
        <v>10264</v>
      </c>
      <c r="C150" s="61" t="s">
        <v>1317</v>
      </c>
      <c r="D150" s="61" t="s">
        <v>1318</v>
      </c>
      <c r="E150" s="62" t="s">
        <v>1319</v>
      </c>
      <c r="F150" s="63" t="s">
        <v>86</v>
      </c>
      <c r="G150" s="64">
        <v>32</v>
      </c>
      <c r="H150" s="190" t="s">
        <v>2386</v>
      </c>
      <c r="I150" s="60">
        <v>2</v>
      </c>
      <c r="J150" s="168">
        <v>2.26125</v>
      </c>
      <c r="K150" s="170">
        <f t="shared" si="20"/>
        <v>135.34</v>
      </c>
      <c r="L150" s="68"/>
      <c r="M150" s="65">
        <f t="shared" si="21"/>
        <v>0</v>
      </c>
      <c r="N150" s="147">
        <f t="shared" si="22"/>
        <v>0</v>
      </c>
      <c r="O150" s="145"/>
      <c r="P150" s="151">
        <f t="shared" si="23"/>
        <v>621.59</v>
      </c>
    </row>
    <row r="151" spans="1:16" ht="14.1" hidden="1" customHeight="1" x14ac:dyDescent="0.2">
      <c r="A151" s="59"/>
      <c r="B151" s="60" t="s">
        <v>1320</v>
      </c>
      <c r="C151" s="61" t="s">
        <v>1321</v>
      </c>
      <c r="D151" s="61" t="s">
        <v>1318</v>
      </c>
      <c r="E151" s="62" t="s">
        <v>1322</v>
      </c>
      <c r="F151" s="63" t="s">
        <v>86</v>
      </c>
      <c r="G151" s="64">
        <v>32</v>
      </c>
      <c r="H151" s="190" t="s">
        <v>2386</v>
      </c>
      <c r="I151" s="60">
        <v>0</v>
      </c>
      <c r="J151" s="168">
        <v>2.6212499999999999</v>
      </c>
      <c r="K151" s="170">
        <f t="shared" si="20"/>
        <v>156.88</v>
      </c>
      <c r="L151" s="68"/>
      <c r="M151" s="65">
        <f t="shared" si="21"/>
        <v>0</v>
      </c>
      <c r="N151" s="147">
        <f t="shared" si="22"/>
        <v>0</v>
      </c>
      <c r="O151" s="145"/>
      <c r="P151" s="151">
        <f t="shared" si="23"/>
        <v>643.13</v>
      </c>
    </row>
    <row r="152" spans="1:16" ht="14.1" hidden="1" customHeight="1" x14ac:dyDescent="0.2">
      <c r="A152" s="59"/>
      <c r="B152" s="60">
        <v>10266</v>
      </c>
      <c r="C152" s="61" t="s">
        <v>1323</v>
      </c>
      <c r="D152" s="61" t="s">
        <v>1324</v>
      </c>
      <c r="E152" s="62" t="s">
        <v>1325</v>
      </c>
      <c r="F152" s="63" t="s">
        <v>86</v>
      </c>
      <c r="G152" s="64">
        <v>32</v>
      </c>
      <c r="H152" s="190" t="s">
        <v>2386</v>
      </c>
      <c r="I152" s="60">
        <v>0</v>
      </c>
      <c r="J152" s="168">
        <v>8.2212500000000013</v>
      </c>
      <c r="K152" s="170">
        <f t="shared" si="20"/>
        <v>492.04</v>
      </c>
      <c r="L152" s="68"/>
      <c r="M152" s="65">
        <f t="shared" si="21"/>
        <v>0</v>
      </c>
      <c r="N152" s="147">
        <f t="shared" si="22"/>
        <v>0</v>
      </c>
      <c r="O152" s="145"/>
      <c r="P152" s="151">
        <f t="shared" si="23"/>
        <v>978.29</v>
      </c>
    </row>
    <row r="153" spans="1:16" ht="14.1" hidden="1" customHeight="1" x14ac:dyDescent="0.2">
      <c r="A153" s="59"/>
      <c r="B153" s="60">
        <v>10267</v>
      </c>
      <c r="C153" s="61" t="s">
        <v>1326</v>
      </c>
      <c r="D153" s="61" t="s">
        <v>1327</v>
      </c>
      <c r="E153" s="62" t="s">
        <v>1328</v>
      </c>
      <c r="F153" s="63" t="s">
        <v>86</v>
      </c>
      <c r="G153" s="64">
        <v>32</v>
      </c>
      <c r="H153" s="190" t="s">
        <v>2386</v>
      </c>
      <c r="I153" s="60">
        <v>0</v>
      </c>
      <c r="J153" s="168">
        <v>11.10125</v>
      </c>
      <c r="K153" s="170">
        <f t="shared" si="20"/>
        <v>664.41</v>
      </c>
      <c r="L153" s="68"/>
      <c r="M153" s="65">
        <f t="shared" si="21"/>
        <v>0</v>
      </c>
      <c r="N153" s="147">
        <f t="shared" si="22"/>
        <v>0</v>
      </c>
      <c r="O153" s="145"/>
      <c r="P153" s="151">
        <f t="shared" si="23"/>
        <v>1150.6599999999999</v>
      </c>
    </row>
    <row r="154" spans="1:16" ht="14.1" customHeight="1" x14ac:dyDescent="0.2">
      <c r="A154" s="59"/>
      <c r="B154" s="60">
        <v>10271</v>
      </c>
      <c r="C154" s="61" t="s">
        <v>878</v>
      </c>
      <c r="D154" s="61" t="s">
        <v>879</v>
      </c>
      <c r="E154" s="62" t="s">
        <v>880</v>
      </c>
      <c r="F154" s="63" t="s">
        <v>86</v>
      </c>
      <c r="G154" s="64">
        <v>32</v>
      </c>
      <c r="H154" s="190" t="s">
        <v>2386</v>
      </c>
      <c r="I154" s="60">
        <v>1</v>
      </c>
      <c r="J154" s="168">
        <v>1.6112500000000001</v>
      </c>
      <c r="K154" s="170">
        <f t="shared" si="20"/>
        <v>96.43</v>
      </c>
      <c r="L154" s="68"/>
      <c r="M154" s="65">
        <f t="shared" si="21"/>
        <v>0</v>
      </c>
      <c r="N154" s="147">
        <f t="shared" si="22"/>
        <v>0</v>
      </c>
      <c r="O154" s="145"/>
      <c r="P154" s="151">
        <f t="shared" si="23"/>
        <v>582.68000000000006</v>
      </c>
    </row>
    <row r="155" spans="1:16" ht="14.1" customHeight="1" x14ac:dyDescent="0.2">
      <c r="A155" s="59"/>
      <c r="B155" s="60">
        <v>10272</v>
      </c>
      <c r="C155" s="61" t="s">
        <v>881</v>
      </c>
      <c r="D155" s="61" t="s">
        <v>882</v>
      </c>
      <c r="E155" s="62" t="s">
        <v>883</v>
      </c>
      <c r="F155" s="63" t="s">
        <v>86</v>
      </c>
      <c r="G155" s="64">
        <v>22</v>
      </c>
      <c r="H155" s="190" t="s">
        <v>2389</v>
      </c>
      <c r="I155" s="60">
        <v>3</v>
      </c>
      <c r="J155" s="168">
        <v>2.7963636363636364</v>
      </c>
      <c r="K155" s="170">
        <f t="shared" si="20"/>
        <v>167.36</v>
      </c>
      <c r="L155" s="68"/>
      <c r="M155" s="65">
        <f t="shared" si="21"/>
        <v>0</v>
      </c>
      <c r="N155" s="147">
        <f t="shared" si="22"/>
        <v>0</v>
      </c>
      <c r="O155" s="145"/>
      <c r="P155" s="151">
        <f t="shared" si="23"/>
        <v>874.63272727272727</v>
      </c>
    </row>
    <row r="156" spans="1:16" ht="14.1" customHeight="1" x14ac:dyDescent="0.2">
      <c r="A156" s="59"/>
      <c r="B156" s="60">
        <v>10273</v>
      </c>
      <c r="C156" s="61" t="s">
        <v>653</v>
      </c>
      <c r="D156" s="61" t="s">
        <v>654</v>
      </c>
      <c r="E156" s="62" t="s">
        <v>655</v>
      </c>
      <c r="F156" s="63" t="s">
        <v>86</v>
      </c>
      <c r="G156" s="64">
        <v>22</v>
      </c>
      <c r="H156" s="190" t="s">
        <v>2389</v>
      </c>
      <c r="I156" s="60">
        <v>3</v>
      </c>
      <c r="J156" s="168">
        <v>2.7963636363636364</v>
      </c>
      <c r="K156" s="170">
        <f t="shared" si="20"/>
        <v>167.36</v>
      </c>
      <c r="L156" s="68"/>
      <c r="M156" s="65">
        <f t="shared" si="21"/>
        <v>0</v>
      </c>
      <c r="N156" s="147">
        <f t="shared" si="22"/>
        <v>0</v>
      </c>
      <c r="O156" s="145"/>
      <c r="P156" s="151">
        <f t="shared" si="23"/>
        <v>874.63272727272727</v>
      </c>
    </row>
    <row r="157" spans="1:16" ht="14.1" hidden="1" customHeight="1" x14ac:dyDescent="0.2">
      <c r="A157" s="59"/>
      <c r="B157" s="60">
        <v>10274</v>
      </c>
      <c r="C157" s="61" t="s">
        <v>884</v>
      </c>
      <c r="D157" s="61" t="s">
        <v>885</v>
      </c>
      <c r="E157" s="62" t="s">
        <v>426</v>
      </c>
      <c r="F157" s="63" t="s">
        <v>86</v>
      </c>
      <c r="G157" s="64">
        <v>32</v>
      </c>
      <c r="H157" s="190" t="s">
        <v>2386</v>
      </c>
      <c r="I157" s="60">
        <v>0</v>
      </c>
      <c r="J157" s="168">
        <v>2.5812499999999998</v>
      </c>
      <c r="K157" s="170">
        <f t="shared" si="20"/>
        <v>154.49</v>
      </c>
      <c r="L157" s="68"/>
      <c r="M157" s="65">
        <f t="shared" si="21"/>
        <v>0</v>
      </c>
      <c r="N157" s="147">
        <f t="shared" si="22"/>
        <v>0</v>
      </c>
      <c r="O157" s="145"/>
      <c r="P157" s="151">
        <f t="shared" si="23"/>
        <v>640.74</v>
      </c>
    </row>
    <row r="158" spans="1:16" ht="14.1" customHeight="1" x14ac:dyDescent="0.2">
      <c r="A158" s="59"/>
      <c r="B158" s="60">
        <v>10277</v>
      </c>
      <c r="C158" s="61" t="s">
        <v>886</v>
      </c>
      <c r="D158" s="61" t="s">
        <v>887</v>
      </c>
      <c r="E158" s="62" t="s">
        <v>888</v>
      </c>
      <c r="F158" s="63" t="s">
        <v>86</v>
      </c>
      <c r="G158" s="64">
        <v>22</v>
      </c>
      <c r="H158" s="190" t="s">
        <v>2389</v>
      </c>
      <c r="I158" s="60">
        <v>1</v>
      </c>
      <c r="J158" s="168">
        <v>11.936363636363637</v>
      </c>
      <c r="K158" s="170">
        <f t="shared" si="20"/>
        <v>714.39</v>
      </c>
      <c r="L158" s="68"/>
      <c r="M158" s="65">
        <f t="shared" si="21"/>
        <v>0</v>
      </c>
      <c r="N158" s="147">
        <f t="shared" si="22"/>
        <v>0</v>
      </c>
      <c r="O158" s="145"/>
      <c r="P158" s="151">
        <f t="shared" si="23"/>
        <v>1421.6627272727274</v>
      </c>
    </row>
    <row r="159" spans="1:16" ht="14.1" hidden="1" customHeight="1" x14ac:dyDescent="0.2">
      <c r="A159" s="59"/>
      <c r="B159" s="60">
        <v>10280</v>
      </c>
      <c r="C159" s="61" t="s">
        <v>1329</v>
      </c>
      <c r="D159" s="61" t="s">
        <v>1330</v>
      </c>
      <c r="E159" s="62"/>
      <c r="F159" s="63" t="s">
        <v>86</v>
      </c>
      <c r="G159" s="64">
        <v>72</v>
      </c>
      <c r="H159" s="190" t="s">
        <v>2383</v>
      </c>
      <c r="I159" s="60">
        <v>0</v>
      </c>
      <c r="J159" s="168">
        <v>6.3472222222222223</v>
      </c>
      <c r="K159" s="170">
        <f t="shared" si="20"/>
        <v>379.88</v>
      </c>
      <c r="L159" s="68"/>
      <c r="M159" s="65">
        <f t="shared" si="21"/>
        <v>0</v>
      </c>
      <c r="N159" s="147">
        <f t="shared" si="22"/>
        <v>0</v>
      </c>
      <c r="O159" s="145"/>
      <c r="P159" s="151">
        <f t="shared" si="23"/>
        <v>595.99111111111108</v>
      </c>
    </row>
    <row r="160" spans="1:16" ht="14.1" hidden="1" customHeight="1" x14ac:dyDescent="0.2">
      <c r="A160" s="59"/>
      <c r="B160" s="60">
        <v>10284</v>
      </c>
      <c r="C160" s="61" t="s">
        <v>1331</v>
      </c>
      <c r="D160" s="61" t="s">
        <v>1332</v>
      </c>
      <c r="E160" s="62" t="s">
        <v>1333</v>
      </c>
      <c r="F160" s="63" t="s">
        <v>86</v>
      </c>
      <c r="G160" s="64">
        <v>22</v>
      </c>
      <c r="H160" s="190" t="s">
        <v>2392</v>
      </c>
      <c r="I160" s="60">
        <v>0</v>
      </c>
      <c r="J160" s="168">
        <v>4.4963636363636361</v>
      </c>
      <c r="K160" s="170">
        <f t="shared" si="20"/>
        <v>269.11</v>
      </c>
      <c r="L160" s="68"/>
      <c r="M160" s="65">
        <f t="shared" si="21"/>
        <v>0</v>
      </c>
      <c r="N160" s="147">
        <f t="shared" si="22"/>
        <v>0</v>
      </c>
      <c r="O160" s="145"/>
      <c r="P160" s="151">
        <f t="shared" si="23"/>
        <v>976.38272727272727</v>
      </c>
    </row>
    <row r="161" spans="1:16" ht="14.1" customHeight="1" x14ac:dyDescent="0.2">
      <c r="A161" s="59"/>
      <c r="B161" s="60">
        <v>10285</v>
      </c>
      <c r="C161" s="61" t="s">
        <v>427</v>
      </c>
      <c r="D161" s="61" t="s">
        <v>428</v>
      </c>
      <c r="E161" s="62" t="s">
        <v>429</v>
      </c>
      <c r="F161" s="63" t="s">
        <v>86</v>
      </c>
      <c r="G161" s="64">
        <v>22</v>
      </c>
      <c r="H161" s="190" t="s">
        <v>2392</v>
      </c>
      <c r="I161" s="60">
        <v>23</v>
      </c>
      <c r="J161" s="168">
        <v>11.456363636363637</v>
      </c>
      <c r="K161" s="170">
        <f t="shared" si="20"/>
        <v>685.66</v>
      </c>
      <c r="L161" s="68"/>
      <c r="M161" s="65">
        <f t="shared" si="21"/>
        <v>0</v>
      </c>
      <c r="N161" s="147">
        <f t="shared" si="22"/>
        <v>0</v>
      </c>
      <c r="O161" s="145"/>
      <c r="P161" s="151">
        <f t="shared" si="23"/>
        <v>1392.9327272727273</v>
      </c>
    </row>
    <row r="162" spans="1:16" ht="14.1" customHeight="1" x14ac:dyDescent="0.2">
      <c r="A162" s="59"/>
      <c r="B162" s="60">
        <v>10286</v>
      </c>
      <c r="C162" s="61" t="s">
        <v>553</v>
      </c>
      <c r="D162" s="61" t="s">
        <v>554</v>
      </c>
      <c r="E162" s="62" t="s">
        <v>555</v>
      </c>
      <c r="F162" s="63" t="s">
        <v>86</v>
      </c>
      <c r="G162" s="64">
        <v>22</v>
      </c>
      <c r="H162" s="190" t="s">
        <v>2392</v>
      </c>
      <c r="I162" s="60">
        <v>3</v>
      </c>
      <c r="J162" s="168">
        <v>14.216363636363637</v>
      </c>
      <c r="K162" s="170">
        <f t="shared" si="20"/>
        <v>850.85</v>
      </c>
      <c r="L162" s="68"/>
      <c r="M162" s="65">
        <f t="shared" si="21"/>
        <v>0</v>
      </c>
      <c r="N162" s="147">
        <f t="shared" si="22"/>
        <v>0</v>
      </c>
      <c r="O162" s="145"/>
      <c r="P162" s="151">
        <f t="shared" si="23"/>
        <v>1558.1227272727274</v>
      </c>
    </row>
    <row r="163" spans="1:16" ht="14.1" hidden="1" customHeight="1" x14ac:dyDescent="0.2">
      <c r="A163" s="59"/>
      <c r="B163" s="60" t="s">
        <v>1334</v>
      </c>
      <c r="C163" s="61" t="s">
        <v>1335</v>
      </c>
      <c r="D163" s="61" t="s">
        <v>554</v>
      </c>
      <c r="E163" s="62" t="s">
        <v>1336</v>
      </c>
      <c r="F163" s="63" t="s">
        <v>86</v>
      </c>
      <c r="G163" s="64">
        <v>22</v>
      </c>
      <c r="H163" s="190" t="s">
        <v>2392</v>
      </c>
      <c r="I163" s="60">
        <v>0</v>
      </c>
      <c r="J163" s="168">
        <v>8.5763636363636362</v>
      </c>
      <c r="K163" s="170">
        <f t="shared" si="20"/>
        <v>513.29999999999995</v>
      </c>
      <c r="L163" s="68"/>
      <c r="M163" s="65">
        <f t="shared" si="21"/>
        <v>0</v>
      </c>
      <c r="N163" s="147">
        <f t="shared" si="22"/>
        <v>0</v>
      </c>
      <c r="O163" s="145"/>
      <c r="P163" s="151">
        <f t="shared" si="23"/>
        <v>1220.5727272727272</v>
      </c>
    </row>
    <row r="164" spans="1:16" ht="14.1" hidden="1" customHeight="1" x14ac:dyDescent="0.2">
      <c r="A164" s="59"/>
      <c r="B164" s="60">
        <v>10287</v>
      </c>
      <c r="C164" s="61" t="s">
        <v>1337</v>
      </c>
      <c r="D164" s="61" t="s">
        <v>1338</v>
      </c>
      <c r="E164" s="62"/>
      <c r="F164" s="63" t="s">
        <v>86</v>
      </c>
      <c r="G164" s="64">
        <v>22</v>
      </c>
      <c r="H164" s="190" t="s">
        <v>2392</v>
      </c>
      <c r="I164" s="60">
        <v>0</v>
      </c>
      <c r="J164" s="168">
        <v>10.226363636363637</v>
      </c>
      <c r="K164" s="170">
        <f t="shared" si="20"/>
        <v>612.04999999999995</v>
      </c>
      <c r="L164" s="68"/>
      <c r="M164" s="65">
        <f t="shared" si="21"/>
        <v>0</v>
      </c>
      <c r="N164" s="147">
        <f t="shared" si="22"/>
        <v>0</v>
      </c>
      <c r="O164" s="145"/>
      <c r="P164" s="151">
        <f t="shared" si="23"/>
        <v>1319.3227272727272</v>
      </c>
    </row>
    <row r="165" spans="1:16" ht="14.1" hidden="1" customHeight="1" x14ac:dyDescent="0.2">
      <c r="A165" s="59"/>
      <c r="B165" s="60">
        <v>10288</v>
      </c>
      <c r="C165" s="61" t="s">
        <v>1339</v>
      </c>
      <c r="D165" s="61" t="s">
        <v>1340</v>
      </c>
      <c r="E165" s="62" t="s">
        <v>1341</v>
      </c>
      <c r="F165" s="63" t="s">
        <v>86</v>
      </c>
      <c r="G165" s="64">
        <v>22</v>
      </c>
      <c r="H165" s="190" t="s">
        <v>2392</v>
      </c>
      <c r="I165" s="60">
        <v>0</v>
      </c>
      <c r="J165" s="168">
        <v>9.536363636363637</v>
      </c>
      <c r="K165" s="170">
        <f t="shared" si="20"/>
        <v>570.75</v>
      </c>
      <c r="L165" s="68"/>
      <c r="M165" s="65">
        <f t="shared" si="21"/>
        <v>0</v>
      </c>
      <c r="N165" s="147">
        <f t="shared" si="22"/>
        <v>0</v>
      </c>
      <c r="O165" s="145"/>
      <c r="P165" s="151">
        <f t="shared" si="23"/>
        <v>1278.0227272727273</v>
      </c>
    </row>
    <row r="166" spans="1:16" ht="14.1" hidden="1" customHeight="1" x14ac:dyDescent="0.2">
      <c r="A166" s="59"/>
      <c r="B166" s="60">
        <v>10289</v>
      </c>
      <c r="C166" s="61" t="s">
        <v>1342</v>
      </c>
      <c r="D166" s="61" t="s">
        <v>1343</v>
      </c>
      <c r="E166" s="62" t="s">
        <v>1344</v>
      </c>
      <c r="F166" s="63" t="s">
        <v>86</v>
      </c>
      <c r="G166" s="64">
        <v>32</v>
      </c>
      <c r="H166" s="190" t="s">
        <v>2386</v>
      </c>
      <c r="I166" s="60">
        <v>0</v>
      </c>
      <c r="J166" s="168">
        <v>1.7012499999999999</v>
      </c>
      <c r="K166" s="170">
        <f t="shared" si="20"/>
        <v>101.82</v>
      </c>
      <c r="L166" s="68"/>
      <c r="M166" s="65">
        <f t="shared" si="21"/>
        <v>0</v>
      </c>
      <c r="N166" s="147">
        <f t="shared" si="22"/>
        <v>0</v>
      </c>
      <c r="O166" s="145"/>
      <c r="P166" s="151">
        <f t="shared" si="23"/>
        <v>588.06999999999994</v>
      </c>
    </row>
    <row r="167" spans="1:16" ht="14.1" hidden="1" customHeight="1" x14ac:dyDescent="0.2">
      <c r="A167" s="59"/>
      <c r="B167" s="60">
        <v>10290</v>
      </c>
      <c r="C167" s="61" t="s">
        <v>493</v>
      </c>
      <c r="D167" s="61" t="s">
        <v>494</v>
      </c>
      <c r="E167" s="62" t="s">
        <v>495</v>
      </c>
      <c r="F167" s="63" t="s">
        <v>86</v>
      </c>
      <c r="G167" s="64">
        <v>22</v>
      </c>
      <c r="H167" s="190" t="s">
        <v>2392</v>
      </c>
      <c r="I167" s="60">
        <v>0</v>
      </c>
      <c r="J167" s="168">
        <v>5.3563636363636364</v>
      </c>
      <c r="K167" s="170">
        <f t="shared" si="20"/>
        <v>320.58</v>
      </c>
      <c r="L167" s="68"/>
      <c r="M167" s="65">
        <f t="shared" si="21"/>
        <v>0</v>
      </c>
      <c r="N167" s="147">
        <f t="shared" si="22"/>
        <v>0</v>
      </c>
      <c r="O167" s="145"/>
      <c r="P167" s="151">
        <f t="shared" si="23"/>
        <v>1027.8527272727272</v>
      </c>
    </row>
    <row r="168" spans="1:16" ht="14.1" hidden="1" customHeight="1" x14ac:dyDescent="0.2">
      <c r="A168" s="59"/>
      <c r="B168" s="60">
        <v>10291</v>
      </c>
      <c r="C168" s="61" t="s">
        <v>1345</v>
      </c>
      <c r="D168" s="61" t="s">
        <v>1346</v>
      </c>
      <c r="E168" s="62" t="s">
        <v>1347</v>
      </c>
      <c r="F168" s="63" t="s">
        <v>86</v>
      </c>
      <c r="G168" s="64">
        <v>72</v>
      </c>
      <c r="H168" s="190" t="s">
        <v>2383</v>
      </c>
      <c r="I168" s="60">
        <v>0</v>
      </c>
      <c r="J168" s="168">
        <v>1.6572222222222224</v>
      </c>
      <c r="K168" s="170">
        <f t="shared" si="20"/>
        <v>99.18</v>
      </c>
      <c r="L168" s="68"/>
      <c r="M168" s="65">
        <f t="shared" si="21"/>
        <v>0</v>
      </c>
      <c r="N168" s="147">
        <f t="shared" si="22"/>
        <v>0</v>
      </c>
      <c r="O168" s="145"/>
      <c r="P168" s="151">
        <f t="shared" si="23"/>
        <v>315.29111111111115</v>
      </c>
    </row>
    <row r="169" spans="1:16" ht="14.1" hidden="1" customHeight="1" x14ac:dyDescent="0.2">
      <c r="A169" s="59"/>
      <c r="B169" s="60">
        <v>10292</v>
      </c>
      <c r="C169" s="61" t="s">
        <v>889</v>
      </c>
      <c r="D169" s="61" t="s">
        <v>890</v>
      </c>
      <c r="E169" s="62" t="s">
        <v>656</v>
      </c>
      <c r="F169" s="63" t="s">
        <v>86</v>
      </c>
      <c r="G169" s="64">
        <v>72</v>
      </c>
      <c r="H169" s="190" t="s">
        <v>2383</v>
      </c>
      <c r="I169" s="60">
        <v>0</v>
      </c>
      <c r="J169" s="168">
        <v>1.8672222222222223</v>
      </c>
      <c r="K169" s="170">
        <f t="shared" si="20"/>
        <v>111.75</v>
      </c>
      <c r="L169" s="68"/>
      <c r="M169" s="65">
        <f t="shared" si="21"/>
        <v>0</v>
      </c>
      <c r="N169" s="147">
        <f t="shared" si="22"/>
        <v>0</v>
      </c>
      <c r="O169" s="145"/>
      <c r="P169" s="151">
        <f t="shared" si="23"/>
        <v>327.86111111111109</v>
      </c>
    </row>
    <row r="170" spans="1:16" ht="14.1" customHeight="1" x14ac:dyDescent="0.2">
      <c r="A170" s="59"/>
      <c r="B170" s="60">
        <v>10293</v>
      </c>
      <c r="C170" s="61" t="s">
        <v>2376</v>
      </c>
      <c r="D170" s="61" t="s">
        <v>657</v>
      </c>
      <c r="E170" s="62" t="s">
        <v>2377</v>
      </c>
      <c r="F170" s="63" t="s">
        <v>86</v>
      </c>
      <c r="G170" s="64">
        <v>22</v>
      </c>
      <c r="H170" s="190" t="s">
        <v>2392</v>
      </c>
      <c r="I170" s="60">
        <v>9</v>
      </c>
      <c r="J170" s="168">
        <v>2.6363636363636367</v>
      </c>
      <c r="K170" s="170">
        <f t="shared" si="20"/>
        <v>157.79</v>
      </c>
      <c r="L170" s="68"/>
      <c r="M170" s="65">
        <f t="shared" si="21"/>
        <v>0</v>
      </c>
      <c r="N170" s="147">
        <f t="shared" si="22"/>
        <v>0</v>
      </c>
      <c r="O170" s="145"/>
      <c r="P170" s="151">
        <f t="shared" si="23"/>
        <v>865.06272727272722</v>
      </c>
    </row>
    <row r="171" spans="1:16" ht="14.1" customHeight="1" x14ac:dyDescent="0.2">
      <c r="A171" s="59"/>
      <c r="B171" s="60">
        <v>10294</v>
      </c>
      <c r="C171" s="61" t="s">
        <v>496</v>
      </c>
      <c r="D171" s="61" t="s">
        <v>497</v>
      </c>
      <c r="E171" s="62" t="s">
        <v>498</v>
      </c>
      <c r="F171" s="63" t="s">
        <v>86</v>
      </c>
      <c r="G171" s="64">
        <v>32</v>
      </c>
      <c r="H171" s="190" t="s">
        <v>2386</v>
      </c>
      <c r="I171" s="60">
        <v>3</v>
      </c>
      <c r="J171" s="168">
        <v>2.5812499999999998</v>
      </c>
      <c r="K171" s="170">
        <f t="shared" si="20"/>
        <v>154.49</v>
      </c>
      <c r="L171" s="68"/>
      <c r="M171" s="65">
        <f t="shared" si="21"/>
        <v>0</v>
      </c>
      <c r="N171" s="147">
        <f t="shared" si="22"/>
        <v>0</v>
      </c>
      <c r="O171" s="145"/>
      <c r="P171" s="151">
        <f t="shared" si="23"/>
        <v>640.74</v>
      </c>
    </row>
    <row r="172" spans="1:16" ht="14.1" customHeight="1" x14ac:dyDescent="0.2">
      <c r="A172" s="59"/>
      <c r="B172" s="60">
        <v>10295</v>
      </c>
      <c r="C172" s="61" t="s">
        <v>499</v>
      </c>
      <c r="D172" s="61" t="s">
        <v>500</v>
      </c>
      <c r="E172" s="62" t="s">
        <v>501</v>
      </c>
      <c r="F172" s="63" t="s">
        <v>86</v>
      </c>
      <c r="G172" s="64">
        <v>22</v>
      </c>
      <c r="H172" s="190" t="s">
        <v>2392</v>
      </c>
      <c r="I172" s="60">
        <v>22</v>
      </c>
      <c r="J172" s="168">
        <v>2.9963636363636366</v>
      </c>
      <c r="K172" s="170">
        <f t="shared" si="20"/>
        <v>179.33</v>
      </c>
      <c r="L172" s="68"/>
      <c r="M172" s="65">
        <f t="shared" si="21"/>
        <v>0</v>
      </c>
      <c r="N172" s="147">
        <f t="shared" si="22"/>
        <v>0</v>
      </c>
      <c r="O172" s="145"/>
      <c r="P172" s="151">
        <f t="shared" si="23"/>
        <v>886.60272727272729</v>
      </c>
    </row>
    <row r="173" spans="1:16" ht="14.1" customHeight="1" x14ac:dyDescent="0.2">
      <c r="A173" s="59"/>
      <c r="B173" s="60" t="s">
        <v>301</v>
      </c>
      <c r="C173" s="61" t="s">
        <v>302</v>
      </c>
      <c r="D173" s="61" t="s">
        <v>303</v>
      </c>
      <c r="E173" s="62" t="s">
        <v>304</v>
      </c>
      <c r="F173" s="63" t="s">
        <v>86</v>
      </c>
      <c r="G173" s="64">
        <v>22</v>
      </c>
      <c r="H173" s="190" t="s">
        <v>2392</v>
      </c>
      <c r="I173" s="60">
        <v>2</v>
      </c>
      <c r="J173" s="168">
        <v>6.8963636363636365</v>
      </c>
      <c r="K173" s="170">
        <f t="shared" si="20"/>
        <v>412.75</v>
      </c>
      <c r="L173" s="68"/>
      <c r="M173" s="65">
        <f t="shared" si="21"/>
        <v>0</v>
      </c>
      <c r="N173" s="147">
        <f t="shared" si="22"/>
        <v>0</v>
      </c>
      <c r="O173" s="145"/>
      <c r="P173" s="151">
        <f t="shared" si="23"/>
        <v>1120.0227272727273</v>
      </c>
    </row>
    <row r="174" spans="1:16" ht="14.1" customHeight="1" x14ac:dyDescent="0.2">
      <c r="A174" s="59"/>
      <c r="B174" s="60" t="s">
        <v>556</v>
      </c>
      <c r="C174" s="61" t="s">
        <v>557</v>
      </c>
      <c r="D174" s="61" t="s">
        <v>558</v>
      </c>
      <c r="E174" s="62" t="s">
        <v>559</v>
      </c>
      <c r="F174" s="63" t="s">
        <v>86</v>
      </c>
      <c r="G174" s="64">
        <v>22</v>
      </c>
      <c r="H174" s="190" t="s">
        <v>2392</v>
      </c>
      <c r="I174" s="60">
        <v>29</v>
      </c>
      <c r="J174" s="168">
        <v>4.4963636363636361</v>
      </c>
      <c r="K174" s="170">
        <f t="shared" si="20"/>
        <v>269.11</v>
      </c>
      <c r="L174" s="68"/>
      <c r="M174" s="65">
        <f t="shared" si="21"/>
        <v>0</v>
      </c>
      <c r="N174" s="147">
        <f t="shared" si="22"/>
        <v>0</v>
      </c>
      <c r="O174" s="145"/>
      <c r="P174" s="151">
        <f t="shared" si="23"/>
        <v>976.38272727272727</v>
      </c>
    </row>
    <row r="175" spans="1:16" ht="14.1" customHeight="1" x14ac:dyDescent="0.2">
      <c r="A175" s="59"/>
      <c r="B175" s="60">
        <v>10296</v>
      </c>
      <c r="C175" s="61" t="s">
        <v>891</v>
      </c>
      <c r="D175" s="61" t="s">
        <v>892</v>
      </c>
      <c r="E175" s="62" t="s">
        <v>858</v>
      </c>
      <c r="F175" s="63" t="s">
        <v>86</v>
      </c>
      <c r="G175" s="64">
        <v>32</v>
      </c>
      <c r="H175" s="190" t="s">
        <v>2386</v>
      </c>
      <c r="I175" s="60">
        <v>2</v>
      </c>
      <c r="J175" s="168">
        <v>3.1812499999999999</v>
      </c>
      <c r="K175" s="170">
        <f t="shared" si="20"/>
        <v>190.4</v>
      </c>
      <c r="L175" s="68"/>
      <c r="M175" s="65">
        <f t="shared" si="21"/>
        <v>0</v>
      </c>
      <c r="N175" s="147">
        <f t="shared" si="22"/>
        <v>0</v>
      </c>
      <c r="O175" s="145"/>
      <c r="P175" s="151">
        <f t="shared" si="23"/>
        <v>676.65</v>
      </c>
    </row>
    <row r="176" spans="1:16" ht="14.1" hidden="1" customHeight="1" x14ac:dyDescent="0.2">
      <c r="A176" s="59"/>
      <c r="B176" s="60">
        <v>10297</v>
      </c>
      <c r="C176" s="61" t="s">
        <v>1348</v>
      </c>
      <c r="D176" s="61" t="s">
        <v>1349</v>
      </c>
      <c r="E176" s="62" t="s">
        <v>1350</v>
      </c>
      <c r="F176" s="63" t="s">
        <v>19</v>
      </c>
      <c r="G176" s="64">
        <v>27</v>
      </c>
      <c r="H176" s="190" t="s">
        <v>2388</v>
      </c>
      <c r="I176" s="60">
        <v>0</v>
      </c>
      <c r="J176" s="168">
        <v>6.6859259259259254</v>
      </c>
      <c r="K176" s="170">
        <f t="shared" si="20"/>
        <v>400.15</v>
      </c>
      <c r="L176" s="68"/>
      <c r="M176" s="65">
        <f t="shared" si="21"/>
        <v>0</v>
      </c>
      <c r="N176" s="147">
        <f t="shared" si="22"/>
        <v>0</v>
      </c>
      <c r="O176" s="145"/>
      <c r="P176" s="151">
        <f t="shared" si="23"/>
        <v>976.44629629629628</v>
      </c>
    </row>
    <row r="177" spans="1:16" ht="14.1" hidden="1" customHeight="1" x14ac:dyDescent="0.2">
      <c r="A177" s="59"/>
      <c r="B177" s="60" t="s">
        <v>1351</v>
      </c>
      <c r="C177" s="61" t="s">
        <v>1348</v>
      </c>
      <c r="D177" s="61" t="s">
        <v>1349</v>
      </c>
      <c r="E177" s="62" t="s">
        <v>1350</v>
      </c>
      <c r="F177" s="63" t="s">
        <v>18</v>
      </c>
      <c r="G177" s="64">
        <v>22</v>
      </c>
      <c r="H177" s="190" t="s">
        <v>2389</v>
      </c>
      <c r="I177" s="60">
        <v>0</v>
      </c>
      <c r="J177" s="168">
        <v>8.5763636363636362</v>
      </c>
      <c r="K177" s="170">
        <f t="shared" si="20"/>
        <v>513.29999999999995</v>
      </c>
      <c r="L177" s="68"/>
      <c r="M177" s="65">
        <f t="shared" si="21"/>
        <v>0</v>
      </c>
      <c r="N177" s="147">
        <f t="shared" si="22"/>
        <v>0</v>
      </c>
      <c r="O177" s="145"/>
      <c r="P177" s="151">
        <f t="shared" si="23"/>
        <v>1220.5727272727272</v>
      </c>
    </row>
    <row r="178" spans="1:16" ht="14.1" hidden="1" customHeight="1" x14ac:dyDescent="0.2">
      <c r="A178" s="59"/>
      <c r="B178" s="60" t="s">
        <v>1352</v>
      </c>
      <c r="C178" s="61" t="s">
        <v>1348</v>
      </c>
      <c r="D178" s="61" t="s">
        <v>1349</v>
      </c>
      <c r="E178" s="62" t="s">
        <v>1350</v>
      </c>
      <c r="F178" s="63" t="s">
        <v>20</v>
      </c>
      <c r="G178" s="64">
        <v>11</v>
      </c>
      <c r="H178" s="190" t="s">
        <v>2391</v>
      </c>
      <c r="I178" s="60">
        <v>0</v>
      </c>
      <c r="J178" s="168">
        <v>11.272727272727273</v>
      </c>
      <c r="K178" s="170">
        <f t="shared" si="20"/>
        <v>674.67</v>
      </c>
      <c r="L178" s="68"/>
      <c r="M178" s="65">
        <f t="shared" si="21"/>
        <v>0</v>
      </c>
      <c r="N178" s="147">
        <f t="shared" si="22"/>
        <v>0</v>
      </c>
      <c r="O178" s="145"/>
      <c r="P178" s="151">
        <f t="shared" si="23"/>
        <v>2089.2154545454546</v>
      </c>
    </row>
    <row r="179" spans="1:16" ht="14.1" customHeight="1" x14ac:dyDescent="0.2">
      <c r="A179" s="59"/>
      <c r="B179" s="60">
        <v>10298</v>
      </c>
      <c r="C179" s="61" t="s">
        <v>893</v>
      </c>
      <c r="D179" s="61" t="s">
        <v>894</v>
      </c>
      <c r="E179" s="62" t="s">
        <v>895</v>
      </c>
      <c r="F179" s="63" t="s">
        <v>86</v>
      </c>
      <c r="G179" s="64">
        <v>22</v>
      </c>
      <c r="H179" s="190" t="s">
        <v>2392</v>
      </c>
      <c r="I179" s="60">
        <v>10</v>
      </c>
      <c r="J179" s="168">
        <v>3.1763636363636367</v>
      </c>
      <c r="K179" s="170">
        <f t="shared" si="20"/>
        <v>190.11</v>
      </c>
      <c r="L179" s="68"/>
      <c r="M179" s="65">
        <f t="shared" si="21"/>
        <v>0</v>
      </c>
      <c r="N179" s="147">
        <f t="shared" si="22"/>
        <v>0</v>
      </c>
      <c r="O179" s="145"/>
      <c r="P179" s="151">
        <f t="shared" si="23"/>
        <v>897.38272727272727</v>
      </c>
    </row>
    <row r="180" spans="1:16" ht="14.1" customHeight="1" x14ac:dyDescent="0.2">
      <c r="A180" s="59"/>
      <c r="B180" s="60">
        <v>10299</v>
      </c>
      <c r="C180" s="61" t="s">
        <v>2378</v>
      </c>
      <c r="D180" s="61" t="s">
        <v>896</v>
      </c>
      <c r="E180" s="62" t="s">
        <v>2379</v>
      </c>
      <c r="F180" s="63" t="s">
        <v>86</v>
      </c>
      <c r="G180" s="64">
        <v>22</v>
      </c>
      <c r="H180" s="190" t="s">
        <v>2392</v>
      </c>
      <c r="I180" s="60">
        <v>26</v>
      </c>
      <c r="J180" s="168">
        <v>5.3363636363636369</v>
      </c>
      <c r="K180" s="170">
        <f t="shared" si="20"/>
        <v>319.38</v>
      </c>
      <c r="L180" s="68"/>
      <c r="M180" s="65">
        <f t="shared" si="21"/>
        <v>0</v>
      </c>
      <c r="N180" s="147">
        <f t="shared" si="22"/>
        <v>0</v>
      </c>
      <c r="O180" s="145"/>
      <c r="P180" s="151">
        <f t="shared" si="23"/>
        <v>1026.6527272727271</v>
      </c>
    </row>
    <row r="181" spans="1:16" ht="14.1" hidden="1" customHeight="1" x14ac:dyDescent="0.2">
      <c r="A181" s="59"/>
      <c r="B181" s="60">
        <v>10203</v>
      </c>
      <c r="C181" s="61" t="s">
        <v>659</v>
      </c>
      <c r="D181" s="61" t="s">
        <v>660</v>
      </c>
      <c r="E181" s="62" t="s">
        <v>661</v>
      </c>
      <c r="F181" s="63" t="s">
        <v>19</v>
      </c>
      <c r="G181" s="64">
        <v>27</v>
      </c>
      <c r="H181" s="190" t="s">
        <v>2388</v>
      </c>
      <c r="I181" s="60">
        <v>0</v>
      </c>
      <c r="J181" s="168">
        <v>5.3359259259259257</v>
      </c>
      <c r="K181" s="170">
        <f t="shared" si="20"/>
        <v>319.36</v>
      </c>
      <c r="L181" s="68"/>
      <c r="M181" s="65">
        <f t="shared" si="21"/>
        <v>0</v>
      </c>
      <c r="N181" s="147">
        <f t="shared" si="22"/>
        <v>0</v>
      </c>
      <c r="O181" s="145"/>
      <c r="P181" s="151">
        <f t="shared" si="23"/>
        <v>895.65629629629632</v>
      </c>
    </row>
    <row r="182" spans="1:16" ht="14.1" hidden="1" customHeight="1" x14ac:dyDescent="0.2">
      <c r="A182" s="59"/>
      <c r="B182" s="60" t="s">
        <v>658</v>
      </c>
      <c r="C182" s="61" t="s">
        <v>659</v>
      </c>
      <c r="D182" s="61" t="s">
        <v>660</v>
      </c>
      <c r="E182" s="62" t="s">
        <v>661</v>
      </c>
      <c r="F182" s="63" t="s">
        <v>18</v>
      </c>
      <c r="G182" s="64">
        <v>22</v>
      </c>
      <c r="H182" s="190" t="s">
        <v>2395</v>
      </c>
      <c r="I182" s="60">
        <v>0</v>
      </c>
      <c r="J182" s="168">
        <v>6.2263636363636365</v>
      </c>
      <c r="K182" s="170">
        <f t="shared" si="20"/>
        <v>372.65</v>
      </c>
      <c r="L182" s="68"/>
      <c r="M182" s="65">
        <f t="shared" si="21"/>
        <v>0</v>
      </c>
      <c r="N182" s="147">
        <f t="shared" si="22"/>
        <v>0</v>
      </c>
      <c r="O182" s="145"/>
      <c r="P182" s="151">
        <f t="shared" si="23"/>
        <v>1079.9227272727271</v>
      </c>
    </row>
    <row r="183" spans="1:16" ht="14.1" hidden="1" customHeight="1" x14ac:dyDescent="0.2">
      <c r="A183" s="59"/>
      <c r="B183" s="60" t="s">
        <v>1353</v>
      </c>
      <c r="C183" s="61" t="s">
        <v>659</v>
      </c>
      <c r="D183" s="61" t="s">
        <v>660</v>
      </c>
      <c r="E183" s="62" t="s">
        <v>661</v>
      </c>
      <c r="F183" s="63" t="s">
        <v>20</v>
      </c>
      <c r="G183" s="64">
        <v>11</v>
      </c>
      <c r="H183" s="190" t="s">
        <v>2394</v>
      </c>
      <c r="I183" s="60">
        <v>0</v>
      </c>
      <c r="J183" s="168">
        <v>8.0527272727272727</v>
      </c>
      <c r="K183" s="170">
        <f t="shared" si="20"/>
        <v>481.96</v>
      </c>
      <c r="L183" s="68"/>
      <c r="M183" s="65">
        <f t="shared" si="21"/>
        <v>0</v>
      </c>
      <c r="N183" s="147">
        <f t="shared" si="22"/>
        <v>0</v>
      </c>
      <c r="O183" s="145"/>
      <c r="P183" s="151">
        <f t="shared" si="23"/>
        <v>1896.5054545454545</v>
      </c>
    </row>
    <row r="184" spans="1:16" ht="14.1" hidden="1" customHeight="1" x14ac:dyDescent="0.2">
      <c r="A184" s="59"/>
      <c r="B184" s="60">
        <v>10204</v>
      </c>
      <c r="C184" s="61" t="s">
        <v>1354</v>
      </c>
      <c r="D184" s="61" t="s">
        <v>1355</v>
      </c>
      <c r="E184" s="62" t="s">
        <v>1356</v>
      </c>
      <c r="F184" s="63" t="s">
        <v>86</v>
      </c>
      <c r="G184" s="64">
        <v>11</v>
      </c>
      <c r="H184" s="190" t="s">
        <v>2394</v>
      </c>
      <c r="I184" s="60">
        <v>0</v>
      </c>
      <c r="J184" s="168">
        <v>6.3127272727272725</v>
      </c>
      <c r="K184" s="170">
        <f t="shared" si="20"/>
        <v>377.82</v>
      </c>
      <c r="L184" s="68"/>
      <c r="M184" s="65">
        <f t="shared" si="21"/>
        <v>0</v>
      </c>
      <c r="N184" s="147">
        <f t="shared" si="22"/>
        <v>0</v>
      </c>
      <c r="O184" s="145"/>
      <c r="P184" s="151">
        <f t="shared" si="23"/>
        <v>1792.3654545454544</v>
      </c>
    </row>
    <row r="185" spans="1:16" ht="14.1" hidden="1" customHeight="1" x14ac:dyDescent="0.2">
      <c r="A185" s="59"/>
      <c r="B185" s="60">
        <v>10205</v>
      </c>
      <c r="C185" s="61" t="s">
        <v>1357</v>
      </c>
      <c r="D185" s="61" t="s">
        <v>1358</v>
      </c>
      <c r="E185" s="62" t="s">
        <v>1359</v>
      </c>
      <c r="F185" s="63" t="s">
        <v>86</v>
      </c>
      <c r="G185" s="64">
        <v>32</v>
      </c>
      <c r="H185" s="190" t="s">
        <v>2386</v>
      </c>
      <c r="I185" s="60">
        <v>0</v>
      </c>
      <c r="J185" s="168">
        <v>2.4212499999999997</v>
      </c>
      <c r="K185" s="170">
        <f t="shared" si="20"/>
        <v>144.91</v>
      </c>
      <c r="L185" s="68"/>
      <c r="M185" s="65">
        <f t="shared" si="21"/>
        <v>0</v>
      </c>
      <c r="N185" s="147">
        <f t="shared" si="22"/>
        <v>0</v>
      </c>
      <c r="O185" s="145"/>
      <c r="P185" s="151">
        <f t="shared" si="23"/>
        <v>631.16</v>
      </c>
    </row>
    <row r="186" spans="1:16" ht="14.1" customHeight="1" x14ac:dyDescent="0.2">
      <c r="A186" s="59"/>
      <c r="B186" s="60">
        <v>10281</v>
      </c>
      <c r="C186" s="61" t="s">
        <v>1360</v>
      </c>
      <c r="D186" s="61" t="s">
        <v>1361</v>
      </c>
      <c r="E186" s="62" t="s">
        <v>1362</v>
      </c>
      <c r="F186" s="63" t="s">
        <v>86</v>
      </c>
      <c r="G186" s="64">
        <v>32</v>
      </c>
      <c r="H186" s="190" t="s">
        <v>2386</v>
      </c>
      <c r="I186" s="60">
        <v>1</v>
      </c>
      <c r="J186" s="168">
        <v>4.3812499999999996</v>
      </c>
      <c r="K186" s="170">
        <f t="shared" si="20"/>
        <v>262.22000000000003</v>
      </c>
      <c r="L186" s="68"/>
      <c r="M186" s="65">
        <f t="shared" si="21"/>
        <v>0</v>
      </c>
      <c r="N186" s="147">
        <f t="shared" si="22"/>
        <v>0</v>
      </c>
      <c r="O186" s="145"/>
      <c r="P186" s="151">
        <f t="shared" si="23"/>
        <v>748.47</v>
      </c>
    </row>
    <row r="187" spans="1:16" ht="14.1" customHeight="1" x14ac:dyDescent="0.2">
      <c r="A187" s="59"/>
      <c r="B187" s="60">
        <v>10282</v>
      </c>
      <c r="C187" s="61" t="s">
        <v>898</v>
      </c>
      <c r="D187" s="61" t="s">
        <v>899</v>
      </c>
      <c r="E187" s="62" t="s">
        <v>900</v>
      </c>
      <c r="F187" s="63" t="s">
        <v>86</v>
      </c>
      <c r="G187" s="64">
        <v>32</v>
      </c>
      <c r="H187" s="190" t="s">
        <v>2386</v>
      </c>
      <c r="I187" s="60">
        <v>10</v>
      </c>
      <c r="J187" s="168">
        <v>2.5812499999999998</v>
      </c>
      <c r="K187" s="170">
        <f t="shared" si="20"/>
        <v>154.49</v>
      </c>
      <c r="L187" s="68"/>
      <c r="M187" s="65">
        <f t="shared" si="21"/>
        <v>0</v>
      </c>
      <c r="N187" s="147">
        <f t="shared" si="22"/>
        <v>0</v>
      </c>
      <c r="O187" s="145"/>
      <c r="P187" s="151">
        <f t="shared" si="23"/>
        <v>640.74</v>
      </c>
    </row>
    <row r="188" spans="1:16" ht="14.1" customHeight="1" x14ac:dyDescent="0.2">
      <c r="A188" s="59"/>
      <c r="B188" s="60">
        <v>10283</v>
      </c>
      <c r="C188" s="61" t="s">
        <v>1363</v>
      </c>
      <c r="D188" s="61" t="s">
        <v>1364</v>
      </c>
      <c r="E188" s="62" t="s">
        <v>1365</v>
      </c>
      <c r="F188" s="63" t="s">
        <v>86</v>
      </c>
      <c r="G188" s="64">
        <v>32</v>
      </c>
      <c r="H188" s="190" t="s">
        <v>2386</v>
      </c>
      <c r="I188" s="60">
        <v>1</v>
      </c>
      <c r="J188" s="168">
        <v>1.76125</v>
      </c>
      <c r="K188" s="170">
        <f t="shared" si="20"/>
        <v>105.41</v>
      </c>
      <c r="L188" s="68"/>
      <c r="M188" s="65">
        <f t="shared" si="21"/>
        <v>0</v>
      </c>
      <c r="N188" s="147">
        <f t="shared" si="22"/>
        <v>0</v>
      </c>
      <c r="O188" s="145"/>
      <c r="P188" s="151">
        <f t="shared" si="23"/>
        <v>591.66</v>
      </c>
    </row>
    <row r="189" spans="1:16" ht="14.1" customHeight="1" x14ac:dyDescent="0.2">
      <c r="A189" s="59"/>
      <c r="B189" s="60">
        <v>10215</v>
      </c>
      <c r="C189" s="61" t="s">
        <v>662</v>
      </c>
      <c r="D189" s="61" t="s">
        <v>663</v>
      </c>
      <c r="E189" s="62" t="s">
        <v>664</v>
      </c>
      <c r="F189" s="63" t="s">
        <v>86</v>
      </c>
      <c r="G189" s="64">
        <v>32</v>
      </c>
      <c r="H189" s="190" t="s">
        <v>2386</v>
      </c>
      <c r="I189" s="60">
        <v>12</v>
      </c>
      <c r="J189" s="168">
        <v>2.28125</v>
      </c>
      <c r="K189" s="170">
        <f t="shared" si="20"/>
        <v>136.53</v>
      </c>
      <c r="L189" s="68"/>
      <c r="M189" s="65">
        <f t="shared" si="21"/>
        <v>0</v>
      </c>
      <c r="N189" s="147">
        <f t="shared" si="22"/>
        <v>0</v>
      </c>
      <c r="O189" s="145"/>
      <c r="P189" s="151">
        <f t="shared" si="23"/>
        <v>622.78</v>
      </c>
    </row>
    <row r="190" spans="1:16" ht="14.1" hidden="1" customHeight="1" x14ac:dyDescent="0.2">
      <c r="A190" s="59"/>
      <c r="B190" s="60">
        <v>10216</v>
      </c>
      <c r="C190" s="61" t="s">
        <v>901</v>
      </c>
      <c r="D190" s="61" t="s">
        <v>902</v>
      </c>
      <c r="E190" s="62" t="s">
        <v>903</v>
      </c>
      <c r="F190" s="63" t="s">
        <v>86</v>
      </c>
      <c r="G190" s="64">
        <v>32</v>
      </c>
      <c r="H190" s="190" t="s">
        <v>2386</v>
      </c>
      <c r="I190" s="60">
        <v>0</v>
      </c>
      <c r="J190" s="168">
        <v>3.1812499999999999</v>
      </c>
      <c r="K190" s="170">
        <f t="shared" si="20"/>
        <v>190.4</v>
      </c>
      <c r="L190" s="68"/>
      <c r="M190" s="65">
        <f t="shared" si="21"/>
        <v>0</v>
      </c>
      <c r="N190" s="147">
        <f t="shared" si="22"/>
        <v>0</v>
      </c>
      <c r="O190" s="145"/>
      <c r="P190" s="151">
        <f t="shared" si="23"/>
        <v>676.65</v>
      </c>
    </row>
    <row r="191" spans="1:16" ht="14.1" hidden="1" customHeight="1" x14ac:dyDescent="0.2">
      <c r="A191" s="59"/>
      <c r="B191" s="60">
        <v>10217</v>
      </c>
      <c r="C191" s="61" t="s">
        <v>1366</v>
      </c>
      <c r="D191" s="61" t="s">
        <v>1367</v>
      </c>
      <c r="E191" s="62" t="s">
        <v>1368</v>
      </c>
      <c r="F191" s="63" t="s">
        <v>86</v>
      </c>
      <c r="G191" s="64">
        <v>32</v>
      </c>
      <c r="H191" s="190" t="s">
        <v>2386</v>
      </c>
      <c r="I191" s="60">
        <v>0</v>
      </c>
      <c r="J191" s="168">
        <v>2.28125</v>
      </c>
      <c r="K191" s="170">
        <f t="shared" si="20"/>
        <v>136.53</v>
      </c>
      <c r="L191" s="68"/>
      <c r="M191" s="65">
        <f t="shared" si="21"/>
        <v>0</v>
      </c>
      <c r="N191" s="147">
        <f t="shared" si="22"/>
        <v>0</v>
      </c>
      <c r="O191" s="145"/>
      <c r="P191" s="151">
        <f t="shared" si="23"/>
        <v>622.78</v>
      </c>
    </row>
    <row r="192" spans="1:16" ht="14.1" customHeight="1" x14ac:dyDescent="0.2">
      <c r="A192" s="59"/>
      <c r="B192" s="60">
        <v>10220</v>
      </c>
      <c r="C192" s="61" t="s">
        <v>904</v>
      </c>
      <c r="D192" s="61" t="s">
        <v>905</v>
      </c>
      <c r="E192" s="62" t="s">
        <v>906</v>
      </c>
      <c r="F192" s="63" t="s">
        <v>86</v>
      </c>
      <c r="G192" s="64">
        <v>32</v>
      </c>
      <c r="H192" s="190" t="s">
        <v>2386</v>
      </c>
      <c r="I192" s="60">
        <v>2</v>
      </c>
      <c r="J192" s="168">
        <v>3.1812499999999999</v>
      </c>
      <c r="K192" s="170">
        <f t="shared" si="20"/>
        <v>190.4</v>
      </c>
      <c r="L192" s="68"/>
      <c r="M192" s="65">
        <f t="shared" si="21"/>
        <v>0</v>
      </c>
      <c r="N192" s="147">
        <f t="shared" si="22"/>
        <v>0</v>
      </c>
      <c r="O192" s="145"/>
      <c r="P192" s="151">
        <f t="shared" si="23"/>
        <v>676.65</v>
      </c>
    </row>
    <row r="193" spans="1:16" ht="14.1" hidden="1" customHeight="1" x14ac:dyDescent="0.2">
      <c r="A193" s="59"/>
      <c r="B193" s="60">
        <v>10230</v>
      </c>
      <c r="C193" s="61" t="s">
        <v>1369</v>
      </c>
      <c r="D193" s="61" t="s">
        <v>1370</v>
      </c>
      <c r="E193" s="62" t="s">
        <v>1371</v>
      </c>
      <c r="F193" s="63" t="s">
        <v>86</v>
      </c>
      <c r="G193" s="64">
        <v>32</v>
      </c>
      <c r="H193" s="190" t="s">
        <v>2386</v>
      </c>
      <c r="I193" s="60">
        <v>0</v>
      </c>
      <c r="J193" s="168">
        <v>2.28125</v>
      </c>
      <c r="K193" s="170">
        <f t="shared" si="20"/>
        <v>136.53</v>
      </c>
      <c r="L193" s="68"/>
      <c r="M193" s="65">
        <f t="shared" si="21"/>
        <v>0</v>
      </c>
      <c r="N193" s="147">
        <f t="shared" si="22"/>
        <v>0</v>
      </c>
      <c r="O193" s="145"/>
      <c r="P193" s="151">
        <f t="shared" si="23"/>
        <v>622.78</v>
      </c>
    </row>
    <row r="194" spans="1:16" ht="14.1" hidden="1" customHeight="1" x14ac:dyDescent="0.2">
      <c r="A194" s="59"/>
      <c r="B194" s="60">
        <v>10917</v>
      </c>
      <c r="C194" s="61" t="s">
        <v>907</v>
      </c>
      <c r="D194" s="61" t="s">
        <v>908</v>
      </c>
      <c r="E194" s="62" t="s">
        <v>909</v>
      </c>
      <c r="F194" s="63" t="s">
        <v>86</v>
      </c>
      <c r="G194" s="64">
        <v>32</v>
      </c>
      <c r="H194" s="190" t="s">
        <v>2386</v>
      </c>
      <c r="I194" s="60">
        <v>0</v>
      </c>
      <c r="J194" s="168">
        <v>11.51125</v>
      </c>
      <c r="K194" s="170">
        <f t="shared" si="20"/>
        <v>688.95</v>
      </c>
      <c r="L194" s="68"/>
      <c r="M194" s="65">
        <f t="shared" si="21"/>
        <v>0</v>
      </c>
      <c r="N194" s="147">
        <f t="shared" si="22"/>
        <v>0</v>
      </c>
      <c r="O194" s="145"/>
      <c r="P194" s="151">
        <f t="shared" si="23"/>
        <v>1175.2</v>
      </c>
    </row>
    <row r="195" spans="1:16" ht="14.1" hidden="1" customHeight="1" x14ac:dyDescent="0.2">
      <c r="A195" s="59"/>
      <c r="B195" s="60">
        <v>10301</v>
      </c>
      <c r="C195" s="61" t="s">
        <v>1372</v>
      </c>
      <c r="D195" s="61" t="s">
        <v>1373</v>
      </c>
      <c r="E195" s="62" t="s">
        <v>1374</v>
      </c>
      <c r="F195" s="63" t="s">
        <v>19</v>
      </c>
      <c r="G195" s="64">
        <v>32</v>
      </c>
      <c r="H195" s="190" t="s">
        <v>2386</v>
      </c>
      <c r="I195" s="60">
        <v>0</v>
      </c>
      <c r="J195" s="168">
        <v>3.0812499999999998</v>
      </c>
      <c r="K195" s="170">
        <f t="shared" si="20"/>
        <v>184.41</v>
      </c>
      <c r="L195" s="68"/>
      <c r="M195" s="65">
        <f t="shared" si="21"/>
        <v>0</v>
      </c>
      <c r="N195" s="147">
        <f t="shared" si="22"/>
        <v>0</v>
      </c>
      <c r="O195" s="145"/>
      <c r="P195" s="151">
        <f t="shared" si="23"/>
        <v>670.66</v>
      </c>
    </row>
    <row r="196" spans="1:16" ht="14.1" customHeight="1" x14ac:dyDescent="0.2">
      <c r="A196" s="59"/>
      <c r="B196" s="60" t="s">
        <v>1375</v>
      </c>
      <c r="C196" s="61" t="s">
        <v>1372</v>
      </c>
      <c r="D196" s="61" t="s">
        <v>1373</v>
      </c>
      <c r="E196" s="62" t="s">
        <v>1374</v>
      </c>
      <c r="F196" s="63" t="s">
        <v>18</v>
      </c>
      <c r="G196" s="64">
        <v>22</v>
      </c>
      <c r="H196" s="190" t="s">
        <v>2389</v>
      </c>
      <c r="I196" s="60">
        <v>5</v>
      </c>
      <c r="J196" s="168">
        <v>5.5463636363636368</v>
      </c>
      <c r="K196" s="170">
        <f t="shared" si="20"/>
        <v>331.95</v>
      </c>
      <c r="L196" s="68"/>
      <c r="M196" s="65">
        <f t="shared" si="21"/>
        <v>0</v>
      </c>
      <c r="N196" s="147">
        <f t="shared" si="22"/>
        <v>0</v>
      </c>
      <c r="O196" s="145"/>
      <c r="P196" s="151">
        <f t="shared" si="23"/>
        <v>1039.2227272727273</v>
      </c>
    </row>
    <row r="197" spans="1:16" ht="14.1" hidden="1" customHeight="1" x14ac:dyDescent="0.2">
      <c r="A197" s="59"/>
      <c r="B197" s="60" t="s">
        <v>1376</v>
      </c>
      <c r="C197" s="61" t="s">
        <v>1372</v>
      </c>
      <c r="D197" s="61" t="s">
        <v>1373</v>
      </c>
      <c r="E197" s="62" t="s">
        <v>1374</v>
      </c>
      <c r="F197" s="63" t="s">
        <v>20</v>
      </c>
      <c r="G197" s="64">
        <v>11</v>
      </c>
      <c r="H197" s="190" t="s">
        <v>2394</v>
      </c>
      <c r="I197" s="60">
        <v>0</v>
      </c>
      <c r="J197" s="168">
        <v>7.3627272727272732</v>
      </c>
      <c r="K197" s="170">
        <f t="shared" si="20"/>
        <v>440.66</v>
      </c>
      <c r="L197" s="68"/>
      <c r="M197" s="65">
        <f t="shared" si="21"/>
        <v>0</v>
      </c>
      <c r="N197" s="147">
        <f t="shared" si="22"/>
        <v>0</v>
      </c>
      <c r="O197" s="145"/>
      <c r="P197" s="151">
        <f t="shared" si="23"/>
        <v>1855.2054545454546</v>
      </c>
    </row>
    <row r="198" spans="1:16" ht="14.1" customHeight="1" x14ac:dyDescent="0.2">
      <c r="A198" s="59"/>
      <c r="B198" s="60">
        <v>10302</v>
      </c>
      <c r="C198" s="61" t="s">
        <v>517</v>
      </c>
      <c r="D198" s="61" t="s">
        <v>518</v>
      </c>
      <c r="E198" s="62" t="s">
        <v>519</v>
      </c>
      <c r="F198" s="63" t="s">
        <v>86</v>
      </c>
      <c r="G198" s="64">
        <v>27</v>
      </c>
      <c r="H198" s="190">
        <v>30</v>
      </c>
      <c r="I198" s="60">
        <v>6</v>
      </c>
      <c r="J198" s="168">
        <v>3.2659259259259259</v>
      </c>
      <c r="K198" s="170">
        <f t="shared" si="20"/>
        <v>195.47</v>
      </c>
      <c r="L198" s="68"/>
      <c r="M198" s="65">
        <f t="shared" si="21"/>
        <v>0</v>
      </c>
      <c r="N198" s="147">
        <f t="shared" si="22"/>
        <v>0</v>
      </c>
      <c r="O198" s="145"/>
      <c r="P198" s="151">
        <f t="shared" si="23"/>
        <v>771.76629629629633</v>
      </c>
    </row>
    <row r="199" spans="1:16" ht="14.1" customHeight="1" x14ac:dyDescent="0.2">
      <c r="A199" s="59"/>
      <c r="B199" s="60">
        <v>10303</v>
      </c>
      <c r="C199" s="61" t="s">
        <v>1377</v>
      </c>
      <c r="D199" s="61" t="s">
        <v>1378</v>
      </c>
      <c r="E199" s="62" t="s">
        <v>1379</v>
      </c>
      <c r="F199" s="63" t="s">
        <v>19</v>
      </c>
      <c r="G199" s="64">
        <v>32</v>
      </c>
      <c r="H199" s="190" t="s">
        <v>2386</v>
      </c>
      <c r="I199" s="60">
        <v>1</v>
      </c>
      <c r="J199" s="168">
        <v>7.7912499999999998</v>
      </c>
      <c r="K199" s="170">
        <f t="shared" si="20"/>
        <v>466.31</v>
      </c>
      <c r="L199" s="68"/>
      <c r="M199" s="65">
        <f t="shared" si="21"/>
        <v>0</v>
      </c>
      <c r="N199" s="147">
        <f t="shared" si="22"/>
        <v>0</v>
      </c>
      <c r="O199" s="145"/>
      <c r="P199" s="151">
        <f t="shared" si="23"/>
        <v>952.56</v>
      </c>
    </row>
    <row r="200" spans="1:16" ht="14.1" hidden="1" customHeight="1" x14ac:dyDescent="0.2">
      <c r="A200" s="59"/>
      <c r="B200" s="60" t="s">
        <v>1380</v>
      </c>
      <c r="C200" s="61" t="s">
        <v>1377</v>
      </c>
      <c r="D200" s="61" t="s">
        <v>1378</v>
      </c>
      <c r="E200" s="62" t="s">
        <v>1379</v>
      </c>
      <c r="F200" s="63" t="s">
        <v>18</v>
      </c>
      <c r="G200" s="64">
        <v>22</v>
      </c>
      <c r="H200" s="190" t="s">
        <v>2389</v>
      </c>
      <c r="I200" s="60">
        <v>0</v>
      </c>
      <c r="J200" s="168">
        <v>9.2563636363636359</v>
      </c>
      <c r="K200" s="170">
        <f t="shared" si="20"/>
        <v>553.99</v>
      </c>
      <c r="L200" s="68"/>
      <c r="M200" s="65">
        <f t="shared" si="21"/>
        <v>0</v>
      </c>
      <c r="N200" s="147">
        <f t="shared" si="22"/>
        <v>0</v>
      </c>
      <c r="O200" s="145"/>
      <c r="P200" s="151">
        <f t="shared" si="23"/>
        <v>1261.2627272727273</v>
      </c>
    </row>
    <row r="201" spans="1:16" ht="14.1" hidden="1" customHeight="1" x14ac:dyDescent="0.2">
      <c r="A201" s="59"/>
      <c r="B201" s="60" t="s">
        <v>1381</v>
      </c>
      <c r="C201" s="61" t="s">
        <v>1377</v>
      </c>
      <c r="D201" s="61" t="s">
        <v>1378</v>
      </c>
      <c r="E201" s="62" t="s">
        <v>1379</v>
      </c>
      <c r="F201" s="63" t="s">
        <v>20</v>
      </c>
      <c r="G201" s="64">
        <v>11</v>
      </c>
      <c r="H201" s="190" t="s">
        <v>2394</v>
      </c>
      <c r="I201" s="60">
        <v>0</v>
      </c>
      <c r="J201" s="168">
        <v>12.072727272727272</v>
      </c>
      <c r="K201" s="170">
        <f t="shared" si="20"/>
        <v>722.55</v>
      </c>
      <c r="L201" s="68"/>
      <c r="M201" s="65">
        <f t="shared" si="21"/>
        <v>0</v>
      </c>
      <c r="N201" s="147">
        <f t="shared" si="22"/>
        <v>0</v>
      </c>
      <c r="O201" s="145"/>
      <c r="P201" s="151">
        <f t="shared" si="23"/>
        <v>2137.0954545454542</v>
      </c>
    </row>
    <row r="202" spans="1:16" ht="14.1" hidden="1" customHeight="1" x14ac:dyDescent="0.2">
      <c r="A202" s="59"/>
      <c r="B202" s="60">
        <v>10304</v>
      </c>
      <c r="C202" s="61" t="s">
        <v>1382</v>
      </c>
      <c r="D202" s="61" t="s">
        <v>1383</v>
      </c>
      <c r="E202" s="62" t="s">
        <v>1384</v>
      </c>
      <c r="F202" s="63" t="s">
        <v>19</v>
      </c>
      <c r="G202" s="64">
        <v>32</v>
      </c>
      <c r="H202" s="190" t="s">
        <v>2386</v>
      </c>
      <c r="I202" s="60">
        <v>0</v>
      </c>
      <c r="J202" s="168">
        <v>5.0012499999999998</v>
      </c>
      <c r="K202" s="170">
        <f t="shared" si="20"/>
        <v>299.32</v>
      </c>
      <c r="L202" s="68"/>
      <c r="M202" s="65">
        <f t="shared" si="21"/>
        <v>0</v>
      </c>
      <c r="N202" s="147">
        <f t="shared" si="22"/>
        <v>0</v>
      </c>
      <c r="O202" s="145"/>
      <c r="P202" s="151">
        <f t="shared" si="23"/>
        <v>785.56999999999994</v>
      </c>
    </row>
    <row r="203" spans="1:16" ht="14.1" hidden="1" customHeight="1" x14ac:dyDescent="0.2">
      <c r="A203" s="59"/>
      <c r="B203" s="60" t="s">
        <v>1385</v>
      </c>
      <c r="C203" s="61" t="s">
        <v>1382</v>
      </c>
      <c r="D203" s="61" t="s">
        <v>1383</v>
      </c>
      <c r="E203" s="62" t="s">
        <v>1384</v>
      </c>
      <c r="F203" s="63" t="s">
        <v>18</v>
      </c>
      <c r="G203" s="64">
        <v>22</v>
      </c>
      <c r="H203" s="190" t="s">
        <v>2389</v>
      </c>
      <c r="I203" s="60">
        <v>0</v>
      </c>
      <c r="J203" s="168">
        <v>7.9663636363636368</v>
      </c>
      <c r="K203" s="170">
        <f t="shared" si="20"/>
        <v>476.79</v>
      </c>
      <c r="L203" s="68"/>
      <c r="M203" s="65">
        <f t="shared" si="21"/>
        <v>0</v>
      </c>
      <c r="N203" s="147">
        <f t="shared" si="22"/>
        <v>0</v>
      </c>
      <c r="O203" s="145"/>
      <c r="P203" s="151">
        <f t="shared" si="23"/>
        <v>1184.0627272727272</v>
      </c>
    </row>
    <row r="204" spans="1:16" ht="14.1" hidden="1" customHeight="1" x14ac:dyDescent="0.2">
      <c r="A204" s="59"/>
      <c r="B204" s="60" t="s">
        <v>1386</v>
      </c>
      <c r="C204" s="61" t="s">
        <v>1382</v>
      </c>
      <c r="D204" s="61" t="s">
        <v>1383</v>
      </c>
      <c r="E204" s="62" t="s">
        <v>1384</v>
      </c>
      <c r="F204" s="63" t="s">
        <v>20</v>
      </c>
      <c r="G204" s="64">
        <v>11</v>
      </c>
      <c r="H204" s="190" t="s">
        <v>2394</v>
      </c>
      <c r="I204" s="60">
        <v>0</v>
      </c>
      <c r="J204" s="168">
        <v>9.872727272727273</v>
      </c>
      <c r="K204" s="170">
        <f t="shared" si="20"/>
        <v>590.88</v>
      </c>
      <c r="L204" s="68"/>
      <c r="M204" s="65">
        <f t="shared" si="21"/>
        <v>0</v>
      </c>
      <c r="N204" s="147">
        <f t="shared" si="22"/>
        <v>0</v>
      </c>
      <c r="O204" s="145"/>
      <c r="P204" s="151">
        <f t="shared" si="23"/>
        <v>2005.4254545454546</v>
      </c>
    </row>
    <row r="205" spans="1:16" ht="14.1" hidden="1" customHeight="1" x14ac:dyDescent="0.2">
      <c r="A205" s="59"/>
      <c r="B205" s="60">
        <v>10305</v>
      </c>
      <c r="C205" s="61" t="s">
        <v>431</v>
      </c>
      <c r="D205" s="61" t="s">
        <v>432</v>
      </c>
      <c r="E205" s="62" t="s">
        <v>433</v>
      </c>
      <c r="F205" s="63" t="s">
        <v>19</v>
      </c>
      <c r="G205" s="64">
        <v>32</v>
      </c>
      <c r="H205" s="190" t="s">
        <v>2386</v>
      </c>
      <c r="I205" s="60">
        <v>0</v>
      </c>
      <c r="J205" s="168">
        <v>6.5412499999999998</v>
      </c>
      <c r="K205" s="170">
        <f t="shared" si="20"/>
        <v>391.49</v>
      </c>
      <c r="L205" s="68"/>
      <c r="M205" s="65">
        <f t="shared" si="21"/>
        <v>0</v>
      </c>
      <c r="N205" s="147">
        <f t="shared" si="22"/>
        <v>0</v>
      </c>
      <c r="O205" s="145"/>
      <c r="P205" s="151">
        <f t="shared" si="23"/>
        <v>877.74</v>
      </c>
    </row>
    <row r="206" spans="1:16" ht="14.1" hidden="1" customHeight="1" x14ac:dyDescent="0.2">
      <c r="A206" s="59"/>
      <c r="B206" s="60" t="s">
        <v>430</v>
      </c>
      <c r="C206" s="61" t="s">
        <v>431</v>
      </c>
      <c r="D206" s="61" t="s">
        <v>432</v>
      </c>
      <c r="E206" s="62" t="s">
        <v>433</v>
      </c>
      <c r="F206" s="63" t="s">
        <v>18</v>
      </c>
      <c r="G206" s="64">
        <v>22</v>
      </c>
      <c r="H206" s="190" t="s">
        <v>2389</v>
      </c>
      <c r="I206" s="60">
        <v>0</v>
      </c>
      <c r="J206" s="168">
        <v>8.7363636363636363</v>
      </c>
      <c r="K206" s="170">
        <f t="shared" si="20"/>
        <v>522.87</v>
      </c>
      <c r="L206" s="68"/>
      <c r="M206" s="65">
        <f t="shared" si="21"/>
        <v>0</v>
      </c>
      <c r="N206" s="147">
        <f t="shared" si="22"/>
        <v>0</v>
      </c>
      <c r="O206" s="145"/>
      <c r="P206" s="151">
        <f t="shared" si="23"/>
        <v>1230.1427272727274</v>
      </c>
    </row>
    <row r="207" spans="1:16" ht="14.1" hidden="1" customHeight="1" x14ac:dyDescent="0.2">
      <c r="A207" s="59"/>
      <c r="B207" s="60" t="s">
        <v>1387</v>
      </c>
      <c r="C207" s="61" t="s">
        <v>431</v>
      </c>
      <c r="D207" s="61" t="s">
        <v>432</v>
      </c>
      <c r="E207" s="62" t="s">
        <v>433</v>
      </c>
      <c r="F207" s="63" t="s">
        <v>20</v>
      </c>
      <c r="G207" s="64">
        <v>11</v>
      </c>
      <c r="H207" s="190" t="s">
        <v>2394</v>
      </c>
      <c r="I207" s="60">
        <v>0</v>
      </c>
      <c r="J207" s="168">
        <v>11.242727272727274</v>
      </c>
      <c r="K207" s="170">
        <f t="shared" si="20"/>
        <v>672.88</v>
      </c>
      <c r="L207" s="68"/>
      <c r="M207" s="65">
        <f t="shared" si="21"/>
        <v>0</v>
      </c>
      <c r="N207" s="147">
        <f t="shared" si="22"/>
        <v>0</v>
      </c>
      <c r="O207" s="145"/>
      <c r="P207" s="151">
        <f t="shared" si="23"/>
        <v>2087.4254545454546</v>
      </c>
    </row>
    <row r="208" spans="1:16" ht="14.1" customHeight="1" x14ac:dyDescent="0.2">
      <c r="A208" s="59"/>
      <c r="B208" s="60">
        <v>10306</v>
      </c>
      <c r="C208" s="61" t="s">
        <v>155</v>
      </c>
      <c r="D208" s="61" t="s">
        <v>156</v>
      </c>
      <c r="E208" s="62" t="s">
        <v>157</v>
      </c>
      <c r="F208" s="63" t="s">
        <v>86</v>
      </c>
      <c r="G208" s="64">
        <v>27</v>
      </c>
      <c r="H208" s="190">
        <v>30</v>
      </c>
      <c r="I208" s="60">
        <v>11</v>
      </c>
      <c r="J208" s="168">
        <v>2.405925925925926</v>
      </c>
      <c r="K208" s="170">
        <f t="shared" ref="K208:K271" si="24">ROUND(J208*$M$4*1.05,2)</f>
        <v>143.99</v>
      </c>
      <c r="L208" s="68"/>
      <c r="M208" s="65">
        <f t="shared" ref="M208:M271" si="25">L208*K208</f>
        <v>0</v>
      </c>
      <c r="N208" s="147">
        <f t="shared" ref="N208:N271" si="26">L208/G208</f>
        <v>0</v>
      </c>
      <c r="O208" s="145"/>
      <c r="P208" s="151">
        <f t="shared" ref="P208:P271" si="27">K208+$M$5/G208</f>
        <v>720.28629629629631</v>
      </c>
    </row>
    <row r="209" spans="1:16" ht="14.1" hidden="1" customHeight="1" x14ac:dyDescent="0.2">
      <c r="A209" s="59"/>
      <c r="B209" s="60">
        <v>10307</v>
      </c>
      <c r="C209" s="61" t="s">
        <v>1388</v>
      </c>
      <c r="D209" s="61" t="s">
        <v>1389</v>
      </c>
      <c r="E209" s="62" t="s">
        <v>1390</v>
      </c>
      <c r="F209" s="63" t="s">
        <v>19</v>
      </c>
      <c r="G209" s="64">
        <v>32</v>
      </c>
      <c r="H209" s="190" t="s">
        <v>2386</v>
      </c>
      <c r="I209" s="60">
        <v>0</v>
      </c>
      <c r="J209" s="168">
        <v>4.1012500000000003</v>
      </c>
      <c r="K209" s="170">
        <f t="shared" si="24"/>
        <v>245.46</v>
      </c>
      <c r="L209" s="68"/>
      <c r="M209" s="65">
        <f t="shared" si="25"/>
        <v>0</v>
      </c>
      <c r="N209" s="147">
        <f t="shared" si="26"/>
        <v>0</v>
      </c>
      <c r="O209" s="145"/>
      <c r="P209" s="151">
        <f t="shared" si="27"/>
        <v>731.71</v>
      </c>
    </row>
    <row r="210" spans="1:16" ht="14.1" customHeight="1" x14ac:dyDescent="0.2">
      <c r="A210" s="59"/>
      <c r="B210" s="60" t="s">
        <v>1391</v>
      </c>
      <c r="C210" s="61" t="s">
        <v>1388</v>
      </c>
      <c r="D210" s="61" t="s">
        <v>1389</v>
      </c>
      <c r="E210" s="62" t="s">
        <v>1390</v>
      </c>
      <c r="F210" s="63" t="s">
        <v>18</v>
      </c>
      <c r="G210" s="64">
        <v>22</v>
      </c>
      <c r="H210" s="190" t="s">
        <v>2389</v>
      </c>
      <c r="I210" s="60">
        <v>7</v>
      </c>
      <c r="J210" s="168">
        <v>7.2563636363636368</v>
      </c>
      <c r="K210" s="170">
        <f t="shared" si="24"/>
        <v>434.29</v>
      </c>
      <c r="L210" s="68"/>
      <c r="M210" s="65">
        <f t="shared" si="25"/>
        <v>0</v>
      </c>
      <c r="N210" s="147">
        <f t="shared" si="26"/>
        <v>0</v>
      </c>
      <c r="O210" s="145"/>
      <c r="P210" s="151">
        <f t="shared" si="27"/>
        <v>1141.5627272727272</v>
      </c>
    </row>
    <row r="211" spans="1:16" ht="14.1" hidden="1" customHeight="1" x14ac:dyDescent="0.2">
      <c r="A211" s="59"/>
      <c r="B211" s="60" t="s">
        <v>1392</v>
      </c>
      <c r="C211" s="61" t="s">
        <v>1388</v>
      </c>
      <c r="D211" s="61" t="s">
        <v>1389</v>
      </c>
      <c r="E211" s="62" t="s">
        <v>1390</v>
      </c>
      <c r="F211" s="63" t="s">
        <v>20</v>
      </c>
      <c r="G211" s="64">
        <v>11</v>
      </c>
      <c r="H211" s="190" t="s">
        <v>2394</v>
      </c>
      <c r="I211" s="60">
        <v>0</v>
      </c>
      <c r="J211" s="168">
        <v>8.7127272727272729</v>
      </c>
      <c r="K211" s="170">
        <f t="shared" si="24"/>
        <v>521.46</v>
      </c>
      <c r="L211" s="68"/>
      <c r="M211" s="65">
        <f t="shared" si="25"/>
        <v>0</v>
      </c>
      <c r="N211" s="147">
        <f t="shared" si="26"/>
        <v>0</v>
      </c>
      <c r="O211" s="145"/>
      <c r="P211" s="151">
        <f t="shared" si="27"/>
        <v>1936.0054545454545</v>
      </c>
    </row>
    <row r="212" spans="1:16" ht="14.1" hidden="1" customHeight="1" x14ac:dyDescent="0.2">
      <c r="A212" s="59"/>
      <c r="B212" s="60">
        <v>10308</v>
      </c>
      <c r="C212" s="61" t="s">
        <v>665</v>
      </c>
      <c r="D212" s="61" t="s">
        <v>666</v>
      </c>
      <c r="E212" s="62" t="s">
        <v>667</v>
      </c>
      <c r="F212" s="63" t="s">
        <v>19</v>
      </c>
      <c r="G212" s="64">
        <v>32</v>
      </c>
      <c r="H212" s="190" t="s">
        <v>2386</v>
      </c>
      <c r="I212" s="60">
        <v>0</v>
      </c>
      <c r="J212" s="168">
        <v>2.26125</v>
      </c>
      <c r="K212" s="170">
        <f t="shared" si="24"/>
        <v>135.34</v>
      </c>
      <c r="L212" s="68"/>
      <c r="M212" s="65">
        <f t="shared" si="25"/>
        <v>0</v>
      </c>
      <c r="N212" s="147">
        <f t="shared" si="26"/>
        <v>0</v>
      </c>
      <c r="O212" s="145"/>
      <c r="P212" s="151">
        <f t="shared" si="27"/>
        <v>621.59</v>
      </c>
    </row>
    <row r="213" spans="1:16" ht="14.1" hidden="1" customHeight="1" x14ac:dyDescent="0.2">
      <c r="A213" s="59"/>
      <c r="B213" s="60" t="s">
        <v>1393</v>
      </c>
      <c r="C213" s="61" t="s">
        <v>665</v>
      </c>
      <c r="D213" s="61" t="s">
        <v>666</v>
      </c>
      <c r="E213" s="62" t="s">
        <v>667</v>
      </c>
      <c r="F213" s="63" t="s">
        <v>18</v>
      </c>
      <c r="G213" s="64">
        <v>22</v>
      </c>
      <c r="H213" s="190" t="s">
        <v>2389</v>
      </c>
      <c r="I213" s="60">
        <v>0</v>
      </c>
      <c r="J213" s="168">
        <v>3.0563636363636366</v>
      </c>
      <c r="K213" s="170">
        <f t="shared" si="24"/>
        <v>182.92</v>
      </c>
      <c r="L213" s="68"/>
      <c r="M213" s="65">
        <f t="shared" si="25"/>
        <v>0</v>
      </c>
      <c r="N213" s="147">
        <f t="shared" si="26"/>
        <v>0</v>
      </c>
      <c r="O213" s="145"/>
      <c r="P213" s="151">
        <f t="shared" si="27"/>
        <v>890.19272727272721</v>
      </c>
    </row>
    <row r="214" spans="1:16" ht="14.1" hidden="1" customHeight="1" x14ac:dyDescent="0.2">
      <c r="A214" s="59"/>
      <c r="B214" s="60" t="s">
        <v>1394</v>
      </c>
      <c r="C214" s="61" t="s">
        <v>665</v>
      </c>
      <c r="D214" s="61" t="s">
        <v>666</v>
      </c>
      <c r="E214" s="62" t="s">
        <v>667</v>
      </c>
      <c r="F214" s="63" t="s">
        <v>20</v>
      </c>
      <c r="G214" s="64">
        <v>11</v>
      </c>
      <c r="H214" s="190" t="s">
        <v>2394</v>
      </c>
      <c r="I214" s="60">
        <v>0</v>
      </c>
      <c r="J214" s="168">
        <v>4.6027272727272726</v>
      </c>
      <c r="K214" s="170">
        <f t="shared" si="24"/>
        <v>275.47000000000003</v>
      </c>
      <c r="L214" s="68"/>
      <c r="M214" s="65">
        <f t="shared" si="25"/>
        <v>0</v>
      </c>
      <c r="N214" s="147">
        <f t="shared" si="26"/>
        <v>0</v>
      </c>
      <c r="O214" s="145"/>
      <c r="P214" s="151">
        <f t="shared" si="27"/>
        <v>1690.0154545454545</v>
      </c>
    </row>
    <row r="215" spans="1:16" ht="14.1" hidden="1" customHeight="1" x14ac:dyDescent="0.2">
      <c r="A215" s="59"/>
      <c r="B215" s="60">
        <v>10309</v>
      </c>
      <c r="C215" s="61" t="s">
        <v>561</v>
      </c>
      <c r="D215" s="61" t="s">
        <v>562</v>
      </c>
      <c r="E215" s="62" t="s">
        <v>563</v>
      </c>
      <c r="F215" s="63" t="s">
        <v>19</v>
      </c>
      <c r="G215" s="64">
        <v>32</v>
      </c>
      <c r="H215" s="190" t="s">
        <v>2386</v>
      </c>
      <c r="I215" s="60">
        <v>0</v>
      </c>
      <c r="J215" s="168">
        <v>4.6112500000000001</v>
      </c>
      <c r="K215" s="170">
        <f t="shared" si="24"/>
        <v>275.98</v>
      </c>
      <c r="L215" s="68"/>
      <c r="M215" s="65">
        <f t="shared" si="25"/>
        <v>0</v>
      </c>
      <c r="N215" s="147">
        <f t="shared" si="26"/>
        <v>0</v>
      </c>
      <c r="O215" s="145"/>
      <c r="P215" s="151">
        <f t="shared" si="27"/>
        <v>762.23</v>
      </c>
    </row>
    <row r="216" spans="1:16" ht="14.1" hidden="1" customHeight="1" x14ac:dyDescent="0.2">
      <c r="A216" s="59"/>
      <c r="B216" s="60" t="s">
        <v>560</v>
      </c>
      <c r="C216" s="61" t="s">
        <v>561</v>
      </c>
      <c r="D216" s="61" t="s">
        <v>562</v>
      </c>
      <c r="E216" s="62" t="s">
        <v>563</v>
      </c>
      <c r="F216" s="63" t="s">
        <v>18</v>
      </c>
      <c r="G216" s="64">
        <v>22</v>
      </c>
      <c r="H216" s="190" t="s">
        <v>2389</v>
      </c>
      <c r="I216" s="60">
        <v>0</v>
      </c>
      <c r="J216" s="168">
        <v>6.3363636363636369</v>
      </c>
      <c r="K216" s="170">
        <f t="shared" si="24"/>
        <v>379.23</v>
      </c>
      <c r="L216" s="68"/>
      <c r="M216" s="65">
        <f t="shared" si="25"/>
        <v>0</v>
      </c>
      <c r="N216" s="147">
        <f t="shared" si="26"/>
        <v>0</v>
      </c>
      <c r="O216" s="145"/>
      <c r="P216" s="151">
        <f t="shared" si="27"/>
        <v>1086.5027272727273</v>
      </c>
    </row>
    <row r="217" spans="1:16" ht="14.1" hidden="1" customHeight="1" x14ac:dyDescent="0.2">
      <c r="A217" s="59"/>
      <c r="B217" s="60" t="s">
        <v>1395</v>
      </c>
      <c r="C217" s="61" t="s">
        <v>561</v>
      </c>
      <c r="D217" s="61" t="s">
        <v>562</v>
      </c>
      <c r="E217" s="62" t="s">
        <v>563</v>
      </c>
      <c r="F217" s="63" t="s">
        <v>20</v>
      </c>
      <c r="G217" s="64">
        <v>11</v>
      </c>
      <c r="H217" s="190" t="s">
        <v>2394</v>
      </c>
      <c r="I217" s="60">
        <v>0</v>
      </c>
      <c r="J217" s="168">
        <v>7.8427272727272719</v>
      </c>
      <c r="K217" s="170">
        <f t="shared" si="24"/>
        <v>469.39</v>
      </c>
      <c r="L217" s="68"/>
      <c r="M217" s="65">
        <f t="shared" si="25"/>
        <v>0</v>
      </c>
      <c r="N217" s="147">
        <f t="shared" si="26"/>
        <v>0</v>
      </c>
      <c r="O217" s="145"/>
      <c r="P217" s="151">
        <f t="shared" si="27"/>
        <v>1883.9354545454544</v>
      </c>
    </row>
    <row r="218" spans="1:16" ht="14.1" hidden="1" customHeight="1" x14ac:dyDescent="0.2">
      <c r="A218" s="59"/>
      <c r="B218" s="60">
        <v>10310</v>
      </c>
      <c r="C218" s="61" t="s">
        <v>333</v>
      </c>
      <c r="D218" s="61" t="s">
        <v>334</v>
      </c>
      <c r="E218" s="62" t="s">
        <v>335</v>
      </c>
      <c r="F218" s="63" t="s">
        <v>86</v>
      </c>
      <c r="G218" s="64">
        <v>27</v>
      </c>
      <c r="H218" s="190">
        <v>30</v>
      </c>
      <c r="I218" s="60">
        <v>0</v>
      </c>
      <c r="J218" s="168">
        <v>2.3559259259259258</v>
      </c>
      <c r="K218" s="170">
        <f t="shared" si="24"/>
        <v>141</v>
      </c>
      <c r="L218" s="68"/>
      <c r="M218" s="65">
        <f t="shared" si="25"/>
        <v>0</v>
      </c>
      <c r="N218" s="147">
        <f t="shared" si="26"/>
        <v>0</v>
      </c>
      <c r="O218" s="145"/>
      <c r="P218" s="151">
        <f t="shared" si="27"/>
        <v>717.2962962962963</v>
      </c>
    </row>
    <row r="219" spans="1:16" ht="14.1" hidden="1" customHeight="1" x14ac:dyDescent="0.2">
      <c r="A219" s="59"/>
      <c r="B219" s="60" t="s">
        <v>1396</v>
      </c>
      <c r="C219" s="61" t="s">
        <v>1397</v>
      </c>
      <c r="D219" s="61" t="s">
        <v>334</v>
      </c>
      <c r="E219" s="62" t="s">
        <v>1398</v>
      </c>
      <c r="F219" s="63" t="s">
        <v>86</v>
      </c>
      <c r="G219" s="64">
        <v>27</v>
      </c>
      <c r="H219" s="190">
        <v>30</v>
      </c>
      <c r="I219" s="60">
        <v>0</v>
      </c>
      <c r="J219" s="168">
        <v>5.7259259259259254</v>
      </c>
      <c r="K219" s="170">
        <f t="shared" si="24"/>
        <v>342.7</v>
      </c>
      <c r="L219" s="68"/>
      <c r="M219" s="65">
        <f t="shared" si="25"/>
        <v>0</v>
      </c>
      <c r="N219" s="147">
        <f t="shared" si="26"/>
        <v>0</v>
      </c>
      <c r="O219" s="145"/>
      <c r="P219" s="151">
        <f t="shared" si="27"/>
        <v>918.99629629629635</v>
      </c>
    </row>
    <row r="220" spans="1:16" ht="14.1" hidden="1" customHeight="1" x14ac:dyDescent="0.2">
      <c r="A220" s="59"/>
      <c r="B220" s="60">
        <v>10311</v>
      </c>
      <c r="C220" s="61" t="s">
        <v>1399</v>
      </c>
      <c r="D220" s="61" t="s">
        <v>1400</v>
      </c>
      <c r="E220" s="62" t="s">
        <v>1401</v>
      </c>
      <c r="F220" s="63" t="s">
        <v>19</v>
      </c>
      <c r="G220" s="64">
        <v>32</v>
      </c>
      <c r="H220" s="190" t="s">
        <v>2386</v>
      </c>
      <c r="I220" s="60">
        <v>0</v>
      </c>
      <c r="J220" s="168">
        <v>4.6112500000000001</v>
      </c>
      <c r="K220" s="170">
        <f t="shared" si="24"/>
        <v>275.98</v>
      </c>
      <c r="L220" s="68"/>
      <c r="M220" s="65">
        <f t="shared" si="25"/>
        <v>0</v>
      </c>
      <c r="N220" s="147">
        <f t="shared" si="26"/>
        <v>0</v>
      </c>
      <c r="O220" s="145"/>
      <c r="P220" s="151">
        <f t="shared" si="27"/>
        <v>762.23</v>
      </c>
    </row>
    <row r="221" spans="1:16" ht="14.1" hidden="1" customHeight="1" x14ac:dyDescent="0.2">
      <c r="A221" s="59"/>
      <c r="B221" s="60" t="s">
        <v>1402</v>
      </c>
      <c r="C221" s="61" t="s">
        <v>1399</v>
      </c>
      <c r="D221" s="61" t="s">
        <v>1400</v>
      </c>
      <c r="E221" s="62" t="s">
        <v>1401</v>
      </c>
      <c r="F221" s="63" t="s">
        <v>18</v>
      </c>
      <c r="G221" s="64">
        <v>22</v>
      </c>
      <c r="H221" s="190" t="s">
        <v>2389</v>
      </c>
      <c r="I221" s="60">
        <v>0</v>
      </c>
      <c r="J221" s="168">
        <v>6.3363636363636369</v>
      </c>
      <c r="K221" s="170">
        <f t="shared" si="24"/>
        <v>379.23</v>
      </c>
      <c r="L221" s="68"/>
      <c r="M221" s="65">
        <f t="shared" si="25"/>
        <v>0</v>
      </c>
      <c r="N221" s="147">
        <f t="shared" si="26"/>
        <v>0</v>
      </c>
      <c r="O221" s="145"/>
      <c r="P221" s="151">
        <f t="shared" si="27"/>
        <v>1086.5027272727273</v>
      </c>
    </row>
    <row r="222" spans="1:16" ht="14.1" hidden="1" customHeight="1" x14ac:dyDescent="0.2">
      <c r="A222" s="59"/>
      <c r="B222" s="60" t="s">
        <v>1403</v>
      </c>
      <c r="C222" s="61" t="s">
        <v>1399</v>
      </c>
      <c r="D222" s="61" t="s">
        <v>1400</v>
      </c>
      <c r="E222" s="62" t="s">
        <v>1401</v>
      </c>
      <c r="F222" s="63" t="s">
        <v>20</v>
      </c>
      <c r="G222" s="64">
        <v>11</v>
      </c>
      <c r="H222" s="190" t="s">
        <v>2394</v>
      </c>
      <c r="I222" s="60">
        <v>0</v>
      </c>
      <c r="J222" s="168">
        <v>7.8427272727272719</v>
      </c>
      <c r="K222" s="170">
        <f t="shared" si="24"/>
        <v>469.39</v>
      </c>
      <c r="L222" s="68"/>
      <c r="M222" s="65">
        <f t="shared" si="25"/>
        <v>0</v>
      </c>
      <c r="N222" s="147">
        <f t="shared" si="26"/>
        <v>0</v>
      </c>
      <c r="O222" s="145"/>
      <c r="P222" s="151">
        <f t="shared" si="27"/>
        <v>1883.9354545454544</v>
      </c>
    </row>
    <row r="223" spans="1:16" ht="14.1" customHeight="1" x14ac:dyDescent="0.2">
      <c r="A223" s="59"/>
      <c r="B223" s="60">
        <v>10312</v>
      </c>
      <c r="C223" s="61" t="s">
        <v>668</v>
      </c>
      <c r="D223" s="61" t="s">
        <v>669</v>
      </c>
      <c r="E223" s="62" t="s">
        <v>670</v>
      </c>
      <c r="F223" s="63" t="s">
        <v>86</v>
      </c>
      <c r="G223" s="64">
        <v>27</v>
      </c>
      <c r="H223" s="190">
        <v>30</v>
      </c>
      <c r="I223" s="60">
        <v>5</v>
      </c>
      <c r="J223" s="168">
        <v>2.3359259259259257</v>
      </c>
      <c r="K223" s="170">
        <f t="shared" si="24"/>
        <v>139.81</v>
      </c>
      <c r="L223" s="68"/>
      <c r="M223" s="65">
        <f t="shared" si="25"/>
        <v>0</v>
      </c>
      <c r="N223" s="147">
        <f t="shared" si="26"/>
        <v>0</v>
      </c>
      <c r="O223" s="145"/>
      <c r="P223" s="151">
        <f t="shared" si="27"/>
        <v>716.10629629629625</v>
      </c>
    </row>
    <row r="224" spans="1:16" ht="14.1" hidden="1" customHeight="1" x14ac:dyDescent="0.2">
      <c r="A224" s="59"/>
      <c r="B224" s="60">
        <v>10313</v>
      </c>
      <c r="C224" s="61" t="s">
        <v>336</v>
      </c>
      <c r="D224" s="61" t="s">
        <v>337</v>
      </c>
      <c r="E224" s="62" t="s">
        <v>338</v>
      </c>
      <c r="F224" s="63" t="s">
        <v>19</v>
      </c>
      <c r="G224" s="64">
        <v>32</v>
      </c>
      <c r="H224" s="190" t="s">
        <v>2386</v>
      </c>
      <c r="I224" s="60">
        <v>0</v>
      </c>
      <c r="J224" s="168">
        <v>2.9712499999999999</v>
      </c>
      <c r="K224" s="170">
        <f t="shared" si="24"/>
        <v>177.83</v>
      </c>
      <c r="L224" s="68"/>
      <c r="M224" s="65">
        <f t="shared" si="25"/>
        <v>0</v>
      </c>
      <c r="N224" s="147">
        <f t="shared" si="26"/>
        <v>0</v>
      </c>
      <c r="O224" s="145"/>
      <c r="P224" s="151">
        <f t="shared" si="27"/>
        <v>664.08</v>
      </c>
    </row>
    <row r="225" spans="1:16" ht="14.1" customHeight="1" x14ac:dyDescent="0.2">
      <c r="A225" s="59"/>
      <c r="B225" s="60" t="s">
        <v>910</v>
      </c>
      <c r="C225" s="61" t="s">
        <v>336</v>
      </c>
      <c r="D225" s="61" t="s">
        <v>337</v>
      </c>
      <c r="E225" s="62" t="s">
        <v>338</v>
      </c>
      <c r="F225" s="63" t="s">
        <v>18</v>
      </c>
      <c r="G225" s="64">
        <v>22</v>
      </c>
      <c r="H225" s="190" t="s">
        <v>2389</v>
      </c>
      <c r="I225" s="60">
        <v>10</v>
      </c>
      <c r="J225" s="168">
        <v>3.6363636363636367</v>
      </c>
      <c r="K225" s="170">
        <f t="shared" si="24"/>
        <v>217.64</v>
      </c>
      <c r="L225" s="68"/>
      <c r="M225" s="65">
        <f t="shared" si="25"/>
        <v>0</v>
      </c>
      <c r="N225" s="147">
        <f t="shared" si="26"/>
        <v>0</v>
      </c>
      <c r="O225" s="145"/>
      <c r="P225" s="151">
        <f t="shared" si="27"/>
        <v>924.91272727272724</v>
      </c>
    </row>
    <row r="226" spans="1:16" ht="14.1" hidden="1" customHeight="1" x14ac:dyDescent="0.2">
      <c r="A226" s="59"/>
      <c r="B226" s="60" t="s">
        <v>1404</v>
      </c>
      <c r="C226" s="61" t="s">
        <v>336</v>
      </c>
      <c r="D226" s="61" t="s">
        <v>337</v>
      </c>
      <c r="E226" s="62" t="s">
        <v>338</v>
      </c>
      <c r="F226" s="63" t="s">
        <v>20</v>
      </c>
      <c r="G226" s="64">
        <v>11</v>
      </c>
      <c r="H226" s="190" t="s">
        <v>2394</v>
      </c>
      <c r="I226" s="60">
        <v>0</v>
      </c>
      <c r="J226" s="168">
        <v>5.3127272727272725</v>
      </c>
      <c r="K226" s="170">
        <f t="shared" si="24"/>
        <v>317.97000000000003</v>
      </c>
      <c r="L226" s="68"/>
      <c r="M226" s="65">
        <f t="shared" si="25"/>
        <v>0</v>
      </c>
      <c r="N226" s="147">
        <f t="shared" si="26"/>
        <v>0</v>
      </c>
      <c r="O226" s="145"/>
      <c r="P226" s="151">
        <f t="shared" si="27"/>
        <v>1732.5154545454545</v>
      </c>
    </row>
    <row r="227" spans="1:16" ht="14.1" hidden="1" customHeight="1" x14ac:dyDescent="0.2">
      <c r="A227" s="59"/>
      <c r="B227" s="60">
        <v>10314</v>
      </c>
      <c r="C227" s="61" t="s">
        <v>1405</v>
      </c>
      <c r="D227" s="61" t="s">
        <v>1406</v>
      </c>
      <c r="E227" s="62" t="s">
        <v>1407</v>
      </c>
      <c r="F227" s="63" t="s">
        <v>19</v>
      </c>
      <c r="G227" s="64">
        <v>32</v>
      </c>
      <c r="H227" s="190" t="s">
        <v>2386</v>
      </c>
      <c r="I227" s="60">
        <v>0</v>
      </c>
      <c r="J227" s="168">
        <v>15.51125</v>
      </c>
      <c r="K227" s="170">
        <f t="shared" si="24"/>
        <v>928.35</v>
      </c>
      <c r="L227" s="68"/>
      <c r="M227" s="65">
        <f t="shared" si="25"/>
        <v>0</v>
      </c>
      <c r="N227" s="147">
        <f t="shared" si="26"/>
        <v>0</v>
      </c>
      <c r="O227" s="145"/>
      <c r="P227" s="151">
        <f t="shared" si="27"/>
        <v>1414.6</v>
      </c>
    </row>
    <row r="228" spans="1:16" ht="14.1" hidden="1" customHeight="1" x14ac:dyDescent="0.2">
      <c r="A228" s="59"/>
      <c r="B228" s="60" t="s">
        <v>1408</v>
      </c>
      <c r="C228" s="61" t="s">
        <v>1405</v>
      </c>
      <c r="D228" s="61" t="s">
        <v>1406</v>
      </c>
      <c r="E228" s="62" t="s">
        <v>1407</v>
      </c>
      <c r="F228" s="63" t="s">
        <v>18</v>
      </c>
      <c r="G228" s="64">
        <v>22</v>
      </c>
      <c r="H228" s="190" t="s">
        <v>2389</v>
      </c>
      <c r="I228" s="60">
        <v>0</v>
      </c>
      <c r="J228" s="168">
        <v>18.286363636363639</v>
      </c>
      <c r="K228" s="170">
        <f t="shared" si="24"/>
        <v>1094.44</v>
      </c>
      <c r="L228" s="68"/>
      <c r="M228" s="65">
        <f t="shared" si="25"/>
        <v>0</v>
      </c>
      <c r="N228" s="147">
        <f t="shared" si="26"/>
        <v>0</v>
      </c>
      <c r="O228" s="145"/>
      <c r="P228" s="151">
        <f t="shared" si="27"/>
        <v>1801.7127272727273</v>
      </c>
    </row>
    <row r="229" spans="1:16" ht="14.1" hidden="1" customHeight="1" x14ac:dyDescent="0.2">
      <c r="A229" s="59"/>
      <c r="B229" s="60" t="s">
        <v>1409</v>
      </c>
      <c r="C229" s="61" t="s">
        <v>1405</v>
      </c>
      <c r="D229" s="61" t="s">
        <v>1406</v>
      </c>
      <c r="E229" s="62" t="s">
        <v>1407</v>
      </c>
      <c r="F229" s="63" t="s">
        <v>20</v>
      </c>
      <c r="G229" s="64">
        <v>11</v>
      </c>
      <c r="H229" s="190" t="s">
        <v>2394</v>
      </c>
      <c r="I229" s="60">
        <v>0</v>
      </c>
      <c r="J229" s="168">
        <v>23.982727272727274</v>
      </c>
      <c r="K229" s="170">
        <f t="shared" si="24"/>
        <v>1435.37</v>
      </c>
      <c r="L229" s="68"/>
      <c r="M229" s="65">
        <f t="shared" si="25"/>
        <v>0</v>
      </c>
      <c r="N229" s="147">
        <f t="shared" si="26"/>
        <v>0</v>
      </c>
      <c r="O229" s="145"/>
      <c r="P229" s="151">
        <f t="shared" si="27"/>
        <v>2849.9154545454544</v>
      </c>
    </row>
    <row r="230" spans="1:16" ht="14.1" customHeight="1" x14ac:dyDescent="0.2">
      <c r="A230" s="59"/>
      <c r="B230" s="60">
        <v>10315</v>
      </c>
      <c r="C230" s="61" t="s">
        <v>564</v>
      </c>
      <c r="D230" s="61" t="s">
        <v>565</v>
      </c>
      <c r="E230" s="62" t="s">
        <v>566</v>
      </c>
      <c r="F230" s="63" t="s">
        <v>19</v>
      </c>
      <c r="G230" s="64">
        <v>32</v>
      </c>
      <c r="H230" s="190" t="s">
        <v>2386</v>
      </c>
      <c r="I230" s="60">
        <v>1</v>
      </c>
      <c r="J230" s="168">
        <v>2.6212499999999999</v>
      </c>
      <c r="K230" s="170">
        <f t="shared" si="24"/>
        <v>156.88</v>
      </c>
      <c r="L230" s="68"/>
      <c r="M230" s="65">
        <f t="shared" si="25"/>
        <v>0</v>
      </c>
      <c r="N230" s="147">
        <f t="shared" si="26"/>
        <v>0</v>
      </c>
      <c r="O230" s="145"/>
      <c r="P230" s="151">
        <f t="shared" si="27"/>
        <v>643.13</v>
      </c>
    </row>
    <row r="231" spans="1:16" ht="14.1" customHeight="1" x14ac:dyDescent="0.2">
      <c r="A231" s="59"/>
      <c r="B231" s="60" t="s">
        <v>911</v>
      </c>
      <c r="C231" s="61" t="s">
        <v>564</v>
      </c>
      <c r="D231" s="61" t="s">
        <v>565</v>
      </c>
      <c r="E231" s="62" t="s">
        <v>566</v>
      </c>
      <c r="F231" s="63" t="s">
        <v>18</v>
      </c>
      <c r="G231" s="64">
        <v>22</v>
      </c>
      <c r="H231" s="190" t="s">
        <v>2389</v>
      </c>
      <c r="I231" s="60">
        <v>6</v>
      </c>
      <c r="J231" s="168">
        <v>3.4763636363636365</v>
      </c>
      <c r="K231" s="170">
        <f t="shared" si="24"/>
        <v>208.06</v>
      </c>
      <c r="L231" s="68"/>
      <c r="M231" s="65">
        <f t="shared" si="25"/>
        <v>0</v>
      </c>
      <c r="N231" s="147">
        <f t="shared" si="26"/>
        <v>0</v>
      </c>
      <c r="O231" s="145"/>
      <c r="P231" s="151">
        <f t="shared" si="27"/>
        <v>915.3327272727272</v>
      </c>
    </row>
    <row r="232" spans="1:16" ht="14.1" hidden="1" customHeight="1" x14ac:dyDescent="0.2">
      <c r="A232" s="59"/>
      <c r="B232" s="60" t="s">
        <v>1410</v>
      </c>
      <c r="C232" s="61" t="s">
        <v>564</v>
      </c>
      <c r="D232" s="61" t="s">
        <v>565</v>
      </c>
      <c r="E232" s="62" t="s">
        <v>566</v>
      </c>
      <c r="F232" s="63" t="s">
        <v>20</v>
      </c>
      <c r="G232" s="64">
        <v>11</v>
      </c>
      <c r="H232" s="190" t="s">
        <v>2394</v>
      </c>
      <c r="I232" s="60">
        <v>0</v>
      </c>
      <c r="J232" s="168">
        <v>5.3127272727272725</v>
      </c>
      <c r="K232" s="170">
        <f t="shared" si="24"/>
        <v>317.97000000000003</v>
      </c>
      <c r="L232" s="68"/>
      <c r="M232" s="65">
        <f t="shared" si="25"/>
        <v>0</v>
      </c>
      <c r="N232" s="147">
        <f t="shared" si="26"/>
        <v>0</v>
      </c>
      <c r="O232" s="145"/>
      <c r="P232" s="151">
        <f t="shared" si="27"/>
        <v>1732.5154545454545</v>
      </c>
    </row>
    <row r="233" spans="1:16" ht="14.1" hidden="1" customHeight="1" x14ac:dyDescent="0.2">
      <c r="A233" s="59"/>
      <c r="B233" s="60">
        <v>10316</v>
      </c>
      <c r="C233" s="61" t="s">
        <v>1411</v>
      </c>
      <c r="D233" s="61" t="s">
        <v>1412</v>
      </c>
      <c r="E233" s="62" t="s">
        <v>1413</v>
      </c>
      <c r="F233" s="63" t="s">
        <v>86</v>
      </c>
      <c r="G233" s="64">
        <v>27</v>
      </c>
      <c r="H233" s="190">
        <v>30</v>
      </c>
      <c r="I233" s="60">
        <v>0</v>
      </c>
      <c r="J233" s="168">
        <v>4.4359259259259254</v>
      </c>
      <c r="K233" s="170">
        <f t="shared" si="24"/>
        <v>265.49</v>
      </c>
      <c r="L233" s="68"/>
      <c r="M233" s="65">
        <f t="shared" si="25"/>
        <v>0</v>
      </c>
      <c r="N233" s="147">
        <f t="shared" si="26"/>
        <v>0</v>
      </c>
      <c r="O233" s="145"/>
      <c r="P233" s="151">
        <f t="shared" si="27"/>
        <v>841.78629629629631</v>
      </c>
    </row>
    <row r="234" spans="1:16" ht="14.1" customHeight="1" x14ac:dyDescent="0.2">
      <c r="A234" s="59"/>
      <c r="B234" s="60">
        <v>10317</v>
      </c>
      <c r="C234" s="61" t="s">
        <v>671</v>
      </c>
      <c r="D234" s="61" t="s">
        <v>672</v>
      </c>
      <c r="E234" s="62" t="s">
        <v>673</v>
      </c>
      <c r="F234" s="63" t="s">
        <v>86</v>
      </c>
      <c r="G234" s="64">
        <v>27</v>
      </c>
      <c r="H234" s="190">
        <v>30</v>
      </c>
      <c r="I234" s="60">
        <v>10</v>
      </c>
      <c r="J234" s="168">
        <v>2.7659259259259259</v>
      </c>
      <c r="K234" s="170">
        <f t="shared" si="24"/>
        <v>165.54</v>
      </c>
      <c r="L234" s="68"/>
      <c r="M234" s="65">
        <f t="shared" si="25"/>
        <v>0</v>
      </c>
      <c r="N234" s="147">
        <f t="shared" si="26"/>
        <v>0</v>
      </c>
      <c r="O234" s="145"/>
      <c r="P234" s="151">
        <f t="shared" si="27"/>
        <v>741.83629629629627</v>
      </c>
    </row>
    <row r="235" spans="1:16" ht="14.1" customHeight="1" x14ac:dyDescent="0.2">
      <c r="A235" s="59"/>
      <c r="B235" s="60">
        <v>10318</v>
      </c>
      <c r="C235" s="61" t="s">
        <v>1414</v>
      </c>
      <c r="D235" s="61" t="s">
        <v>1415</v>
      </c>
      <c r="E235" s="62" t="s">
        <v>1416</v>
      </c>
      <c r="F235" s="63" t="s">
        <v>86</v>
      </c>
      <c r="G235" s="64">
        <v>27</v>
      </c>
      <c r="H235" s="190">
        <v>30</v>
      </c>
      <c r="I235" s="60">
        <v>1</v>
      </c>
      <c r="J235" s="168">
        <v>2.7659259259259259</v>
      </c>
      <c r="K235" s="170">
        <f t="shared" si="24"/>
        <v>165.54</v>
      </c>
      <c r="L235" s="68"/>
      <c r="M235" s="65">
        <f t="shared" si="25"/>
        <v>0</v>
      </c>
      <c r="N235" s="147">
        <f t="shared" si="26"/>
        <v>0</v>
      </c>
      <c r="O235" s="145"/>
      <c r="P235" s="151">
        <f t="shared" si="27"/>
        <v>741.83629629629627</v>
      </c>
    </row>
    <row r="236" spans="1:16" ht="14.1" customHeight="1" x14ac:dyDescent="0.2">
      <c r="A236" s="59"/>
      <c r="B236" s="60">
        <v>10319</v>
      </c>
      <c r="C236" s="61" t="s">
        <v>674</v>
      </c>
      <c r="D236" s="61" t="s">
        <v>675</v>
      </c>
      <c r="E236" s="62" t="s">
        <v>676</v>
      </c>
      <c r="F236" s="63" t="s">
        <v>19</v>
      </c>
      <c r="G236" s="64">
        <v>32</v>
      </c>
      <c r="H236" s="190" t="s">
        <v>2386</v>
      </c>
      <c r="I236" s="60">
        <v>1</v>
      </c>
      <c r="J236" s="168">
        <v>2.30125</v>
      </c>
      <c r="K236" s="170">
        <f t="shared" si="24"/>
        <v>137.72999999999999</v>
      </c>
      <c r="L236" s="68"/>
      <c r="M236" s="65">
        <f t="shared" si="25"/>
        <v>0</v>
      </c>
      <c r="N236" s="147">
        <f t="shared" si="26"/>
        <v>0</v>
      </c>
      <c r="O236" s="145"/>
      <c r="P236" s="151">
        <f t="shared" si="27"/>
        <v>623.98</v>
      </c>
    </row>
    <row r="237" spans="1:16" ht="14.1" hidden="1" customHeight="1" x14ac:dyDescent="0.2">
      <c r="A237" s="59"/>
      <c r="B237" s="60" t="s">
        <v>1417</v>
      </c>
      <c r="C237" s="61" t="s">
        <v>674</v>
      </c>
      <c r="D237" s="61" t="s">
        <v>675</v>
      </c>
      <c r="E237" s="62" t="s">
        <v>676</v>
      </c>
      <c r="F237" s="63" t="s">
        <v>18</v>
      </c>
      <c r="G237" s="64">
        <v>22</v>
      </c>
      <c r="H237" s="190" t="s">
        <v>2389</v>
      </c>
      <c r="I237" s="60">
        <v>0</v>
      </c>
      <c r="J237" s="168">
        <v>3.1963636363636363</v>
      </c>
      <c r="K237" s="170">
        <f t="shared" si="24"/>
        <v>191.3</v>
      </c>
      <c r="L237" s="68"/>
      <c r="M237" s="65">
        <f t="shared" si="25"/>
        <v>0</v>
      </c>
      <c r="N237" s="147">
        <f t="shared" si="26"/>
        <v>0</v>
      </c>
      <c r="O237" s="145"/>
      <c r="P237" s="151">
        <f t="shared" si="27"/>
        <v>898.57272727272721</v>
      </c>
    </row>
    <row r="238" spans="1:16" ht="14.1" hidden="1" customHeight="1" x14ac:dyDescent="0.2">
      <c r="A238" s="59"/>
      <c r="B238" s="60" t="s">
        <v>1418</v>
      </c>
      <c r="C238" s="61" t="s">
        <v>674</v>
      </c>
      <c r="D238" s="61" t="s">
        <v>675</v>
      </c>
      <c r="E238" s="62" t="s">
        <v>676</v>
      </c>
      <c r="F238" s="63" t="s">
        <v>20</v>
      </c>
      <c r="G238" s="64">
        <v>11</v>
      </c>
      <c r="H238" s="190" t="s">
        <v>2394</v>
      </c>
      <c r="I238" s="60">
        <v>0</v>
      </c>
      <c r="J238" s="168">
        <v>4.5527272727272727</v>
      </c>
      <c r="K238" s="170">
        <f t="shared" si="24"/>
        <v>272.48</v>
      </c>
      <c r="L238" s="68"/>
      <c r="M238" s="65">
        <f t="shared" si="25"/>
        <v>0</v>
      </c>
      <c r="N238" s="147">
        <f t="shared" si="26"/>
        <v>0</v>
      </c>
      <c r="O238" s="145"/>
      <c r="P238" s="151">
        <f t="shared" si="27"/>
        <v>1687.0254545454545</v>
      </c>
    </row>
    <row r="239" spans="1:16" ht="14.1" hidden="1" customHeight="1" x14ac:dyDescent="0.2">
      <c r="A239" s="59"/>
      <c r="B239" s="60">
        <v>10320</v>
      </c>
      <c r="C239" s="61" t="s">
        <v>434</v>
      </c>
      <c r="D239" s="61" t="s">
        <v>435</v>
      </c>
      <c r="E239" s="62" t="s">
        <v>436</v>
      </c>
      <c r="F239" s="63" t="s">
        <v>86</v>
      </c>
      <c r="G239" s="64">
        <v>27</v>
      </c>
      <c r="H239" s="190">
        <v>30</v>
      </c>
      <c r="I239" s="60">
        <v>0</v>
      </c>
      <c r="J239" s="168">
        <v>2.8159259259259257</v>
      </c>
      <c r="K239" s="170">
        <f t="shared" si="24"/>
        <v>168.53</v>
      </c>
      <c r="L239" s="68"/>
      <c r="M239" s="65">
        <f t="shared" si="25"/>
        <v>0</v>
      </c>
      <c r="N239" s="147">
        <f t="shared" si="26"/>
        <v>0</v>
      </c>
      <c r="O239" s="145"/>
      <c r="P239" s="151">
        <f t="shared" si="27"/>
        <v>744.82629629629628</v>
      </c>
    </row>
    <row r="240" spans="1:16" ht="14.1" hidden="1" customHeight="1" x14ac:dyDescent="0.2">
      <c r="A240" s="59"/>
      <c r="B240" s="60">
        <v>10321</v>
      </c>
      <c r="C240" s="61" t="s">
        <v>1419</v>
      </c>
      <c r="D240" s="61" t="s">
        <v>1420</v>
      </c>
      <c r="E240" s="62" t="s">
        <v>1421</v>
      </c>
      <c r="F240" s="63" t="s">
        <v>19</v>
      </c>
      <c r="G240" s="64">
        <v>32</v>
      </c>
      <c r="H240" s="190" t="s">
        <v>2386</v>
      </c>
      <c r="I240" s="60">
        <v>0</v>
      </c>
      <c r="J240" s="168">
        <v>3.9212499999999997</v>
      </c>
      <c r="K240" s="170">
        <f t="shared" si="24"/>
        <v>234.69</v>
      </c>
      <c r="L240" s="68"/>
      <c r="M240" s="65">
        <f t="shared" si="25"/>
        <v>0</v>
      </c>
      <c r="N240" s="147">
        <f t="shared" si="26"/>
        <v>0</v>
      </c>
      <c r="O240" s="145"/>
      <c r="P240" s="151">
        <f t="shared" si="27"/>
        <v>720.94</v>
      </c>
    </row>
    <row r="241" spans="1:16" ht="14.1" customHeight="1" x14ac:dyDescent="0.2">
      <c r="A241" s="59"/>
      <c r="B241" s="60" t="s">
        <v>1422</v>
      </c>
      <c r="C241" s="61" t="s">
        <v>1419</v>
      </c>
      <c r="D241" s="61" t="s">
        <v>1420</v>
      </c>
      <c r="E241" s="62" t="s">
        <v>1421</v>
      </c>
      <c r="F241" s="63" t="s">
        <v>18</v>
      </c>
      <c r="G241" s="64">
        <v>22</v>
      </c>
      <c r="H241" s="190" t="s">
        <v>2389</v>
      </c>
      <c r="I241" s="60">
        <v>6</v>
      </c>
      <c r="J241" s="168">
        <v>4.6163636363636362</v>
      </c>
      <c r="K241" s="170">
        <f t="shared" si="24"/>
        <v>276.29000000000002</v>
      </c>
      <c r="L241" s="68"/>
      <c r="M241" s="65">
        <f t="shared" si="25"/>
        <v>0</v>
      </c>
      <c r="N241" s="147">
        <f t="shared" si="26"/>
        <v>0</v>
      </c>
      <c r="O241" s="145"/>
      <c r="P241" s="151">
        <f t="shared" si="27"/>
        <v>983.56272727272722</v>
      </c>
    </row>
    <row r="242" spans="1:16" ht="14.1" hidden="1" customHeight="1" x14ac:dyDescent="0.2">
      <c r="A242" s="59"/>
      <c r="B242" s="60" t="s">
        <v>1423</v>
      </c>
      <c r="C242" s="61" t="s">
        <v>1419</v>
      </c>
      <c r="D242" s="61" t="s">
        <v>1420</v>
      </c>
      <c r="E242" s="62" t="s">
        <v>1421</v>
      </c>
      <c r="F242" s="63" t="s">
        <v>20</v>
      </c>
      <c r="G242" s="64">
        <v>11</v>
      </c>
      <c r="H242" s="190" t="s">
        <v>2394</v>
      </c>
      <c r="I242" s="60">
        <v>0</v>
      </c>
      <c r="J242" s="168">
        <v>6.1327272727272728</v>
      </c>
      <c r="K242" s="170">
        <f t="shared" si="24"/>
        <v>367.04</v>
      </c>
      <c r="L242" s="68"/>
      <c r="M242" s="65">
        <f t="shared" si="25"/>
        <v>0</v>
      </c>
      <c r="N242" s="147">
        <f t="shared" si="26"/>
        <v>0</v>
      </c>
      <c r="O242" s="145"/>
      <c r="P242" s="151">
        <f t="shared" si="27"/>
        <v>1781.5854545454545</v>
      </c>
    </row>
    <row r="243" spans="1:16" ht="14.1" hidden="1" customHeight="1" x14ac:dyDescent="0.2">
      <c r="A243" s="59"/>
      <c r="B243" s="60">
        <v>10322</v>
      </c>
      <c r="C243" s="61" t="s">
        <v>1424</v>
      </c>
      <c r="D243" s="61" t="s">
        <v>1425</v>
      </c>
      <c r="E243" s="62" t="s">
        <v>1426</v>
      </c>
      <c r="F243" s="63" t="s">
        <v>19</v>
      </c>
      <c r="G243" s="64">
        <v>32</v>
      </c>
      <c r="H243" s="190" t="s">
        <v>2386</v>
      </c>
      <c r="I243" s="60">
        <v>0</v>
      </c>
      <c r="J243" s="168">
        <v>5.78125</v>
      </c>
      <c r="K243" s="170">
        <f t="shared" si="24"/>
        <v>346.01</v>
      </c>
      <c r="L243" s="68"/>
      <c r="M243" s="65">
        <f t="shared" si="25"/>
        <v>0</v>
      </c>
      <c r="N243" s="147">
        <f t="shared" si="26"/>
        <v>0</v>
      </c>
      <c r="O243" s="145"/>
      <c r="P243" s="151">
        <f t="shared" si="27"/>
        <v>832.26</v>
      </c>
    </row>
    <row r="244" spans="1:16" ht="14.1" hidden="1" customHeight="1" x14ac:dyDescent="0.2">
      <c r="A244" s="59"/>
      <c r="B244" s="60" t="s">
        <v>1427</v>
      </c>
      <c r="C244" s="61" t="s">
        <v>1424</v>
      </c>
      <c r="D244" s="61" t="s">
        <v>1425</v>
      </c>
      <c r="E244" s="62" t="s">
        <v>1426</v>
      </c>
      <c r="F244" s="63" t="s">
        <v>18</v>
      </c>
      <c r="G244" s="64">
        <v>22</v>
      </c>
      <c r="H244" s="190" t="s">
        <v>2389</v>
      </c>
      <c r="I244" s="60">
        <v>0</v>
      </c>
      <c r="J244" s="168">
        <v>7.5863636363636369</v>
      </c>
      <c r="K244" s="170">
        <f t="shared" si="24"/>
        <v>454.04</v>
      </c>
      <c r="L244" s="68"/>
      <c r="M244" s="65">
        <f t="shared" si="25"/>
        <v>0</v>
      </c>
      <c r="N244" s="147">
        <f t="shared" si="26"/>
        <v>0</v>
      </c>
      <c r="O244" s="145"/>
      <c r="P244" s="151">
        <f t="shared" si="27"/>
        <v>1161.3127272727272</v>
      </c>
    </row>
    <row r="245" spans="1:16" ht="14.1" hidden="1" customHeight="1" x14ac:dyDescent="0.2">
      <c r="A245" s="59"/>
      <c r="B245" s="60" t="s">
        <v>1428</v>
      </c>
      <c r="C245" s="61" t="s">
        <v>1424</v>
      </c>
      <c r="D245" s="61" t="s">
        <v>1425</v>
      </c>
      <c r="E245" s="62" t="s">
        <v>1426</v>
      </c>
      <c r="F245" s="63" t="s">
        <v>20</v>
      </c>
      <c r="G245" s="64">
        <v>11</v>
      </c>
      <c r="H245" s="190" t="s">
        <v>2394</v>
      </c>
      <c r="I245" s="60">
        <v>0</v>
      </c>
      <c r="J245" s="168">
        <v>9.872727272727273</v>
      </c>
      <c r="K245" s="170">
        <f t="shared" si="24"/>
        <v>590.88</v>
      </c>
      <c r="L245" s="68"/>
      <c r="M245" s="65">
        <f t="shared" si="25"/>
        <v>0</v>
      </c>
      <c r="N245" s="147">
        <f t="shared" si="26"/>
        <v>0</v>
      </c>
      <c r="O245" s="145"/>
      <c r="P245" s="151">
        <f t="shared" si="27"/>
        <v>2005.4254545454546</v>
      </c>
    </row>
    <row r="246" spans="1:16" ht="14.1" hidden="1" customHeight="1" x14ac:dyDescent="0.2">
      <c r="A246" s="59"/>
      <c r="B246" s="60">
        <v>10323</v>
      </c>
      <c r="C246" s="61" t="s">
        <v>1429</v>
      </c>
      <c r="D246" s="61" t="s">
        <v>1430</v>
      </c>
      <c r="E246" s="62" t="s">
        <v>1431</v>
      </c>
      <c r="F246" s="63" t="s">
        <v>86</v>
      </c>
      <c r="G246" s="64">
        <v>22</v>
      </c>
      <c r="H246" s="190">
        <v>24</v>
      </c>
      <c r="I246" s="60">
        <v>0</v>
      </c>
      <c r="J246" s="168">
        <v>4.1363636363636367</v>
      </c>
      <c r="K246" s="170">
        <f t="shared" si="24"/>
        <v>247.56</v>
      </c>
      <c r="L246" s="68"/>
      <c r="M246" s="65">
        <f t="shared" si="25"/>
        <v>0</v>
      </c>
      <c r="N246" s="147">
        <f t="shared" si="26"/>
        <v>0</v>
      </c>
      <c r="O246" s="145"/>
      <c r="P246" s="151">
        <f t="shared" si="27"/>
        <v>954.8327272727272</v>
      </c>
    </row>
    <row r="247" spans="1:16" ht="14.1" hidden="1" customHeight="1" x14ac:dyDescent="0.2">
      <c r="A247" s="59"/>
      <c r="B247" s="60">
        <v>10324</v>
      </c>
      <c r="C247" s="61" t="s">
        <v>1432</v>
      </c>
      <c r="D247" s="61" t="s">
        <v>1433</v>
      </c>
      <c r="E247" s="62" t="s">
        <v>1434</v>
      </c>
      <c r="F247" s="63" t="s">
        <v>86</v>
      </c>
      <c r="G247" s="64">
        <v>14</v>
      </c>
      <c r="H247" s="190">
        <v>16</v>
      </c>
      <c r="I247" s="60">
        <v>0</v>
      </c>
      <c r="J247" s="168">
        <v>49.785714285714285</v>
      </c>
      <c r="K247" s="170">
        <f t="shared" si="24"/>
        <v>2979.68</v>
      </c>
      <c r="L247" s="68"/>
      <c r="M247" s="65">
        <f t="shared" si="25"/>
        <v>0</v>
      </c>
      <c r="N247" s="147">
        <f t="shared" si="26"/>
        <v>0</v>
      </c>
      <c r="O247" s="145"/>
      <c r="P247" s="151">
        <f t="shared" si="27"/>
        <v>4091.1085714285709</v>
      </c>
    </row>
    <row r="248" spans="1:16" ht="14.1" hidden="1" customHeight="1" x14ac:dyDescent="0.2">
      <c r="A248" s="59"/>
      <c r="B248" s="60">
        <v>10325</v>
      </c>
      <c r="C248" s="61" t="s">
        <v>1435</v>
      </c>
      <c r="D248" s="61" t="s">
        <v>1436</v>
      </c>
      <c r="E248" s="62" t="s">
        <v>1437</v>
      </c>
      <c r="F248" s="63" t="s">
        <v>86</v>
      </c>
      <c r="G248" s="64">
        <v>14</v>
      </c>
      <c r="H248" s="190">
        <v>16</v>
      </c>
      <c r="I248" s="60">
        <v>0</v>
      </c>
      <c r="J248" s="168">
        <v>19.785714285714285</v>
      </c>
      <c r="K248" s="170">
        <f t="shared" si="24"/>
        <v>1184.18</v>
      </c>
      <c r="L248" s="68"/>
      <c r="M248" s="65">
        <f t="shared" si="25"/>
        <v>0</v>
      </c>
      <c r="N248" s="147">
        <f t="shared" si="26"/>
        <v>0</v>
      </c>
      <c r="O248" s="145"/>
      <c r="P248" s="151">
        <f t="shared" si="27"/>
        <v>2295.6085714285714</v>
      </c>
    </row>
    <row r="249" spans="1:16" ht="14.1" hidden="1" customHeight="1" x14ac:dyDescent="0.2">
      <c r="A249" s="59"/>
      <c r="B249" s="60">
        <v>10326</v>
      </c>
      <c r="C249" s="61" t="s">
        <v>1438</v>
      </c>
      <c r="D249" s="61" t="s">
        <v>1439</v>
      </c>
      <c r="E249" s="62" t="s">
        <v>1440</v>
      </c>
      <c r="F249" s="63" t="s">
        <v>86</v>
      </c>
      <c r="G249" s="64">
        <v>27</v>
      </c>
      <c r="H249" s="190">
        <v>30</v>
      </c>
      <c r="I249" s="60">
        <v>0</v>
      </c>
      <c r="J249" s="168">
        <v>5.9259259259259256</v>
      </c>
      <c r="K249" s="170">
        <f t="shared" si="24"/>
        <v>354.67</v>
      </c>
      <c r="L249" s="68"/>
      <c r="M249" s="65">
        <f t="shared" si="25"/>
        <v>0</v>
      </c>
      <c r="N249" s="147">
        <f t="shared" si="26"/>
        <v>0</v>
      </c>
      <c r="O249" s="145"/>
      <c r="P249" s="151">
        <f t="shared" si="27"/>
        <v>930.96629629629638</v>
      </c>
    </row>
    <row r="250" spans="1:16" ht="14.1" customHeight="1" x14ac:dyDescent="0.2">
      <c r="A250" s="59"/>
      <c r="B250" s="60">
        <v>10327</v>
      </c>
      <c r="C250" s="61" t="s">
        <v>567</v>
      </c>
      <c r="D250" s="61" t="s">
        <v>568</v>
      </c>
      <c r="E250" s="62" t="s">
        <v>569</v>
      </c>
      <c r="F250" s="63" t="s">
        <v>19</v>
      </c>
      <c r="G250" s="64">
        <v>32</v>
      </c>
      <c r="H250" s="190" t="s">
        <v>2386</v>
      </c>
      <c r="I250" s="60">
        <v>2</v>
      </c>
      <c r="J250" s="168">
        <v>2.4512499999999999</v>
      </c>
      <c r="K250" s="170">
        <f t="shared" si="24"/>
        <v>146.71</v>
      </c>
      <c r="L250" s="68"/>
      <c r="M250" s="65">
        <f t="shared" si="25"/>
        <v>0</v>
      </c>
      <c r="N250" s="147">
        <f t="shared" si="26"/>
        <v>0</v>
      </c>
      <c r="O250" s="145"/>
      <c r="P250" s="151">
        <f t="shared" si="27"/>
        <v>632.96</v>
      </c>
    </row>
    <row r="251" spans="1:16" ht="14.1" customHeight="1" x14ac:dyDescent="0.2">
      <c r="A251" s="59"/>
      <c r="B251" s="60" t="s">
        <v>1441</v>
      </c>
      <c r="C251" s="61" t="s">
        <v>567</v>
      </c>
      <c r="D251" s="61" t="s">
        <v>568</v>
      </c>
      <c r="E251" s="62" t="s">
        <v>569</v>
      </c>
      <c r="F251" s="63" t="s">
        <v>18</v>
      </c>
      <c r="G251" s="64">
        <v>22</v>
      </c>
      <c r="H251" s="190" t="s">
        <v>2389</v>
      </c>
      <c r="I251" s="60">
        <v>3</v>
      </c>
      <c r="J251" s="168">
        <v>3.626363636363636</v>
      </c>
      <c r="K251" s="170">
        <f t="shared" si="24"/>
        <v>217.04</v>
      </c>
      <c r="L251" s="68"/>
      <c r="M251" s="65">
        <f t="shared" si="25"/>
        <v>0</v>
      </c>
      <c r="N251" s="147">
        <f t="shared" si="26"/>
        <v>0</v>
      </c>
      <c r="O251" s="145"/>
      <c r="P251" s="151">
        <f t="shared" si="27"/>
        <v>924.31272727272722</v>
      </c>
    </row>
    <row r="252" spans="1:16" ht="14.1" hidden="1" customHeight="1" x14ac:dyDescent="0.2">
      <c r="A252" s="59"/>
      <c r="B252" s="60" t="s">
        <v>1442</v>
      </c>
      <c r="C252" s="61" t="s">
        <v>567</v>
      </c>
      <c r="D252" s="61" t="s">
        <v>568</v>
      </c>
      <c r="E252" s="62" t="s">
        <v>569</v>
      </c>
      <c r="F252" s="63" t="s">
        <v>20</v>
      </c>
      <c r="G252" s="64">
        <v>11</v>
      </c>
      <c r="H252" s="190" t="s">
        <v>2394</v>
      </c>
      <c r="I252" s="60">
        <v>0</v>
      </c>
      <c r="J252" s="168">
        <v>5.1527272727272724</v>
      </c>
      <c r="K252" s="170">
        <f t="shared" si="24"/>
        <v>308.39</v>
      </c>
      <c r="L252" s="68"/>
      <c r="M252" s="65">
        <f t="shared" si="25"/>
        <v>0</v>
      </c>
      <c r="N252" s="147">
        <f t="shared" si="26"/>
        <v>0</v>
      </c>
      <c r="O252" s="145"/>
      <c r="P252" s="151">
        <f t="shared" si="27"/>
        <v>1722.9354545454544</v>
      </c>
    </row>
    <row r="253" spans="1:16" ht="14.1" hidden="1" customHeight="1" x14ac:dyDescent="0.2">
      <c r="A253" s="59"/>
      <c r="B253" s="60">
        <v>10328</v>
      </c>
      <c r="C253" s="61" t="s">
        <v>1443</v>
      </c>
      <c r="D253" s="61" t="s">
        <v>1444</v>
      </c>
      <c r="E253" s="62" t="s">
        <v>1445</v>
      </c>
      <c r="F253" s="63" t="s">
        <v>86</v>
      </c>
      <c r="G253" s="64">
        <v>14</v>
      </c>
      <c r="H253" s="190">
        <v>16</v>
      </c>
      <c r="I253" s="60">
        <v>0</v>
      </c>
      <c r="J253" s="168">
        <v>10.185714285714287</v>
      </c>
      <c r="K253" s="170">
        <f t="shared" si="24"/>
        <v>609.62</v>
      </c>
      <c r="L253" s="68"/>
      <c r="M253" s="65">
        <f t="shared" si="25"/>
        <v>0</v>
      </c>
      <c r="N253" s="147">
        <f t="shared" si="26"/>
        <v>0</v>
      </c>
      <c r="O253" s="145"/>
      <c r="P253" s="151">
        <f t="shared" si="27"/>
        <v>1721.0485714285714</v>
      </c>
    </row>
    <row r="254" spans="1:16" ht="14.1" hidden="1" customHeight="1" x14ac:dyDescent="0.2">
      <c r="A254" s="59"/>
      <c r="B254" s="60">
        <v>10331</v>
      </c>
      <c r="C254" s="61" t="s">
        <v>677</v>
      </c>
      <c r="D254" s="61" t="s">
        <v>678</v>
      </c>
      <c r="E254" s="62" t="s">
        <v>679</v>
      </c>
      <c r="F254" s="63" t="s">
        <v>86</v>
      </c>
      <c r="G254" s="64">
        <v>14</v>
      </c>
      <c r="H254" s="190">
        <v>16</v>
      </c>
      <c r="I254" s="60">
        <v>0</v>
      </c>
      <c r="J254" s="168">
        <v>8.6157142857142865</v>
      </c>
      <c r="K254" s="170">
        <f t="shared" si="24"/>
        <v>515.65</v>
      </c>
      <c r="L254" s="68"/>
      <c r="M254" s="65">
        <f t="shared" si="25"/>
        <v>0</v>
      </c>
      <c r="N254" s="147">
        <f t="shared" si="26"/>
        <v>0</v>
      </c>
      <c r="O254" s="145"/>
      <c r="P254" s="151">
        <f t="shared" si="27"/>
        <v>1627.0785714285712</v>
      </c>
    </row>
    <row r="255" spans="1:16" ht="14.1" hidden="1" customHeight="1" x14ac:dyDescent="0.2">
      <c r="A255" s="59"/>
      <c r="B255" s="60">
        <v>10341</v>
      </c>
      <c r="C255" s="61" t="s">
        <v>1446</v>
      </c>
      <c r="D255" s="61" t="s">
        <v>1447</v>
      </c>
      <c r="E255" s="62" t="s">
        <v>1448</v>
      </c>
      <c r="F255" s="63" t="s">
        <v>86</v>
      </c>
      <c r="G255" s="64">
        <v>5</v>
      </c>
      <c r="H255" s="190">
        <v>6</v>
      </c>
      <c r="I255" s="60">
        <v>0</v>
      </c>
      <c r="J255" s="168">
        <v>18.060000000000002</v>
      </c>
      <c r="K255" s="170">
        <f t="shared" si="24"/>
        <v>1080.8900000000001</v>
      </c>
      <c r="L255" s="68"/>
      <c r="M255" s="65">
        <f t="shared" si="25"/>
        <v>0</v>
      </c>
      <c r="N255" s="147">
        <f t="shared" si="26"/>
        <v>0</v>
      </c>
      <c r="O255" s="145"/>
      <c r="P255" s="151">
        <f t="shared" si="27"/>
        <v>4192.8900000000003</v>
      </c>
    </row>
    <row r="256" spans="1:16" ht="14.1" customHeight="1" x14ac:dyDescent="0.2">
      <c r="A256" s="59"/>
      <c r="B256" s="60">
        <v>10342</v>
      </c>
      <c r="C256" s="61" t="s">
        <v>1449</v>
      </c>
      <c r="D256" s="61" t="s">
        <v>1450</v>
      </c>
      <c r="E256" s="62" t="s">
        <v>1451</v>
      </c>
      <c r="F256" s="63" t="s">
        <v>86</v>
      </c>
      <c r="G256" s="64">
        <v>22</v>
      </c>
      <c r="H256" s="190">
        <v>24</v>
      </c>
      <c r="I256" s="60">
        <v>6</v>
      </c>
      <c r="J256" s="168">
        <v>2.5663636363636364</v>
      </c>
      <c r="K256" s="170">
        <f t="shared" si="24"/>
        <v>153.6</v>
      </c>
      <c r="L256" s="68"/>
      <c r="M256" s="65">
        <f t="shared" si="25"/>
        <v>0</v>
      </c>
      <c r="N256" s="147">
        <f t="shared" si="26"/>
        <v>0</v>
      </c>
      <c r="O256" s="145"/>
      <c r="P256" s="151">
        <f t="shared" si="27"/>
        <v>860.87272727272727</v>
      </c>
    </row>
    <row r="257" spans="1:16" ht="14.1" customHeight="1" x14ac:dyDescent="0.2">
      <c r="A257" s="59"/>
      <c r="B257" s="60">
        <v>10343</v>
      </c>
      <c r="C257" s="61" t="s">
        <v>437</v>
      </c>
      <c r="D257" s="61" t="s">
        <v>438</v>
      </c>
      <c r="E257" s="62" t="s">
        <v>439</v>
      </c>
      <c r="F257" s="63" t="s">
        <v>86</v>
      </c>
      <c r="G257" s="64">
        <v>27</v>
      </c>
      <c r="H257" s="190">
        <v>30</v>
      </c>
      <c r="I257" s="60">
        <v>7</v>
      </c>
      <c r="J257" s="168">
        <v>2.7659259259259259</v>
      </c>
      <c r="K257" s="170">
        <f t="shared" si="24"/>
        <v>165.54</v>
      </c>
      <c r="L257" s="68"/>
      <c r="M257" s="65">
        <f t="shared" si="25"/>
        <v>0</v>
      </c>
      <c r="N257" s="147">
        <f t="shared" si="26"/>
        <v>0</v>
      </c>
      <c r="O257" s="145"/>
      <c r="P257" s="151">
        <f t="shared" si="27"/>
        <v>741.83629629629627</v>
      </c>
    </row>
    <row r="258" spans="1:16" ht="14.1" hidden="1" customHeight="1" x14ac:dyDescent="0.2">
      <c r="A258" s="59"/>
      <c r="B258" s="60">
        <v>10344</v>
      </c>
      <c r="C258" s="61" t="s">
        <v>1452</v>
      </c>
      <c r="D258" s="61" t="s">
        <v>1453</v>
      </c>
      <c r="E258" s="62" t="s">
        <v>1454</v>
      </c>
      <c r="F258" s="63" t="s">
        <v>19</v>
      </c>
      <c r="G258" s="64">
        <v>32</v>
      </c>
      <c r="H258" s="190" t="s">
        <v>2386</v>
      </c>
      <c r="I258" s="60">
        <v>0</v>
      </c>
      <c r="J258" s="168">
        <v>5.8712499999999999</v>
      </c>
      <c r="K258" s="170">
        <f t="shared" si="24"/>
        <v>351.39</v>
      </c>
      <c r="L258" s="68"/>
      <c r="M258" s="65">
        <f t="shared" si="25"/>
        <v>0</v>
      </c>
      <c r="N258" s="147">
        <f t="shared" si="26"/>
        <v>0</v>
      </c>
      <c r="O258" s="145"/>
      <c r="P258" s="151">
        <f t="shared" si="27"/>
        <v>837.64</v>
      </c>
    </row>
    <row r="259" spans="1:16" ht="14.1" hidden="1" customHeight="1" x14ac:dyDescent="0.2">
      <c r="A259" s="59"/>
      <c r="B259" s="60" t="s">
        <v>1455</v>
      </c>
      <c r="C259" s="61" t="s">
        <v>1452</v>
      </c>
      <c r="D259" s="61" t="s">
        <v>1453</v>
      </c>
      <c r="E259" s="62" t="s">
        <v>1454</v>
      </c>
      <c r="F259" s="63" t="s">
        <v>18</v>
      </c>
      <c r="G259" s="64">
        <v>22</v>
      </c>
      <c r="H259" s="190" t="s">
        <v>2389</v>
      </c>
      <c r="I259" s="60">
        <v>0</v>
      </c>
      <c r="J259" s="168">
        <v>7.5863636363636369</v>
      </c>
      <c r="K259" s="170">
        <f t="shared" si="24"/>
        <v>454.04</v>
      </c>
      <c r="L259" s="68"/>
      <c r="M259" s="65">
        <f t="shared" si="25"/>
        <v>0</v>
      </c>
      <c r="N259" s="147">
        <f t="shared" si="26"/>
        <v>0</v>
      </c>
      <c r="O259" s="145"/>
      <c r="P259" s="151">
        <f t="shared" si="27"/>
        <v>1161.3127272727272</v>
      </c>
    </row>
    <row r="260" spans="1:16" ht="14.1" hidden="1" customHeight="1" x14ac:dyDescent="0.2">
      <c r="A260" s="59"/>
      <c r="B260" s="60" t="s">
        <v>1456</v>
      </c>
      <c r="C260" s="61" t="s">
        <v>1452</v>
      </c>
      <c r="D260" s="61" t="s">
        <v>1453</v>
      </c>
      <c r="E260" s="62" t="s">
        <v>1454</v>
      </c>
      <c r="F260" s="63" t="s">
        <v>20</v>
      </c>
      <c r="G260" s="64">
        <v>11</v>
      </c>
      <c r="H260" s="190" t="s">
        <v>2394</v>
      </c>
      <c r="I260" s="60">
        <v>0</v>
      </c>
      <c r="J260" s="168">
        <v>9.872727272727273</v>
      </c>
      <c r="K260" s="170">
        <f t="shared" si="24"/>
        <v>590.88</v>
      </c>
      <c r="L260" s="68"/>
      <c r="M260" s="65">
        <f t="shared" si="25"/>
        <v>0</v>
      </c>
      <c r="N260" s="147">
        <f t="shared" si="26"/>
        <v>0</v>
      </c>
      <c r="O260" s="145"/>
      <c r="P260" s="151">
        <f t="shared" si="27"/>
        <v>2005.4254545454546</v>
      </c>
    </row>
    <row r="261" spans="1:16" ht="14.1" customHeight="1" x14ac:dyDescent="0.2">
      <c r="A261" s="59"/>
      <c r="B261" s="60">
        <v>10346</v>
      </c>
      <c r="C261" s="61" t="s">
        <v>912</v>
      </c>
      <c r="D261" s="61" t="s">
        <v>913</v>
      </c>
      <c r="E261" s="62" t="s">
        <v>914</v>
      </c>
      <c r="F261" s="63" t="s">
        <v>86</v>
      </c>
      <c r="G261" s="64">
        <v>22</v>
      </c>
      <c r="H261" s="190" t="s">
        <v>2389</v>
      </c>
      <c r="I261" s="60">
        <v>1</v>
      </c>
      <c r="J261" s="168">
        <v>3.4763636363636365</v>
      </c>
      <c r="K261" s="170">
        <f t="shared" si="24"/>
        <v>208.06</v>
      </c>
      <c r="L261" s="68"/>
      <c r="M261" s="65">
        <f t="shared" si="25"/>
        <v>0</v>
      </c>
      <c r="N261" s="147">
        <f t="shared" si="26"/>
        <v>0</v>
      </c>
      <c r="O261" s="145"/>
      <c r="P261" s="151">
        <f t="shared" si="27"/>
        <v>915.3327272727272</v>
      </c>
    </row>
    <row r="262" spans="1:16" ht="14.1" hidden="1" customHeight="1" x14ac:dyDescent="0.2">
      <c r="A262" s="59"/>
      <c r="B262" s="60">
        <v>10347</v>
      </c>
      <c r="C262" s="61" t="s">
        <v>1457</v>
      </c>
      <c r="D262" s="61" t="s">
        <v>1458</v>
      </c>
      <c r="E262" s="62" t="s">
        <v>1459</v>
      </c>
      <c r="F262" s="63" t="s">
        <v>86</v>
      </c>
      <c r="G262" s="64">
        <v>22</v>
      </c>
      <c r="H262" s="190">
        <v>24</v>
      </c>
      <c r="I262" s="60">
        <v>0</v>
      </c>
      <c r="J262" s="168">
        <v>10.106363636363637</v>
      </c>
      <c r="K262" s="170">
        <f t="shared" si="24"/>
        <v>604.87</v>
      </c>
      <c r="L262" s="68"/>
      <c r="M262" s="65">
        <f t="shared" si="25"/>
        <v>0</v>
      </c>
      <c r="N262" s="147">
        <f t="shared" si="26"/>
        <v>0</v>
      </c>
      <c r="O262" s="145"/>
      <c r="P262" s="151">
        <f t="shared" si="27"/>
        <v>1312.1427272727274</v>
      </c>
    </row>
    <row r="263" spans="1:16" ht="14.1" hidden="1" customHeight="1" x14ac:dyDescent="0.2">
      <c r="A263" s="59"/>
      <c r="B263" s="60">
        <v>10348</v>
      </c>
      <c r="C263" s="61" t="s">
        <v>1460</v>
      </c>
      <c r="D263" s="61" t="s">
        <v>1461</v>
      </c>
      <c r="E263" s="62" t="s">
        <v>1462</v>
      </c>
      <c r="F263" s="63" t="s">
        <v>86</v>
      </c>
      <c r="G263" s="64">
        <v>14</v>
      </c>
      <c r="H263" s="190">
        <v>16</v>
      </c>
      <c r="I263" s="60">
        <v>0</v>
      </c>
      <c r="J263" s="168">
        <v>7.5657142857142849</v>
      </c>
      <c r="K263" s="170">
        <f t="shared" si="24"/>
        <v>452.81</v>
      </c>
      <c r="L263" s="68"/>
      <c r="M263" s="65">
        <f t="shared" si="25"/>
        <v>0</v>
      </c>
      <c r="N263" s="147">
        <f t="shared" si="26"/>
        <v>0</v>
      </c>
      <c r="O263" s="145"/>
      <c r="P263" s="151">
        <f t="shared" si="27"/>
        <v>1564.2385714285713</v>
      </c>
    </row>
    <row r="264" spans="1:16" ht="14.1" hidden="1" customHeight="1" x14ac:dyDescent="0.2">
      <c r="A264" s="59"/>
      <c r="B264" s="60">
        <v>10356</v>
      </c>
      <c r="C264" s="61" t="s">
        <v>915</v>
      </c>
      <c r="D264" s="61" t="s">
        <v>916</v>
      </c>
      <c r="E264" s="62" t="s">
        <v>917</v>
      </c>
      <c r="F264" s="63" t="s">
        <v>86</v>
      </c>
      <c r="G264" s="64">
        <v>5</v>
      </c>
      <c r="H264" s="190">
        <v>6</v>
      </c>
      <c r="I264" s="60">
        <v>0</v>
      </c>
      <c r="J264" s="168">
        <v>13.16</v>
      </c>
      <c r="K264" s="170">
        <f t="shared" si="24"/>
        <v>787.63</v>
      </c>
      <c r="L264" s="68"/>
      <c r="M264" s="65">
        <f t="shared" si="25"/>
        <v>0</v>
      </c>
      <c r="N264" s="147">
        <f t="shared" si="26"/>
        <v>0</v>
      </c>
      <c r="O264" s="145"/>
      <c r="P264" s="151">
        <f t="shared" si="27"/>
        <v>3899.63</v>
      </c>
    </row>
    <row r="265" spans="1:16" ht="14.1" hidden="1" customHeight="1" x14ac:dyDescent="0.2">
      <c r="A265" s="59"/>
      <c r="B265" s="60">
        <v>10351</v>
      </c>
      <c r="C265" s="61" t="s">
        <v>681</v>
      </c>
      <c r="D265" s="61" t="s">
        <v>682</v>
      </c>
      <c r="E265" s="62" t="s">
        <v>683</v>
      </c>
      <c r="F265" s="63" t="s">
        <v>19</v>
      </c>
      <c r="G265" s="64">
        <v>32</v>
      </c>
      <c r="H265" s="190" t="s">
        <v>2386</v>
      </c>
      <c r="I265" s="60">
        <v>0</v>
      </c>
      <c r="J265" s="168">
        <v>6.78125</v>
      </c>
      <c r="K265" s="170">
        <f t="shared" si="24"/>
        <v>405.86</v>
      </c>
      <c r="L265" s="68"/>
      <c r="M265" s="65">
        <f t="shared" si="25"/>
        <v>0</v>
      </c>
      <c r="N265" s="147">
        <f t="shared" si="26"/>
        <v>0</v>
      </c>
      <c r="O265" s="145"/>
      <c r="P265" s="151">
        <f t="shared" si="27"/>
        <v>892.11</v>
      </c>
    </row>
    <row r="266" spans="1:16" ht="14.1" hidden="1" customHeight="1" x14ac:dyDescent="0.2">
      <c r="A266" s="59"/>
      <c r="B266" s="60" t="s">
        <v>680</v>
      </c>
      <c r="C266" s="61" t="s">
        <v>681</v>
      </c>
      <c r="D266" s="61" t="s">
        <v>682</v>
      </c>
      <c r="E266" s="62" t="s">
        <v>683</v>
      </c>
      <c r="F266" s="63" t="s">
        <v>18</v>
      </c>
      <c r="G266" s="64">
        <v>22</v>
      </c>
      <c r="H266" s="190" t="s">
        <v>2389</v>
      </c>
      <c r="I266" s="60">
        <v>0</v>
      </c>
      <c r="J266" s="168">
        <v>8.5763636363636362</v>
      </c>
      <c r="K266" s="170">
        <f t="shared" si="24"/>
        <v>513.29999999999995</v>
      </c>
      <c r="L266" s="68"/>
      <c r="M266" s="65">
        <f t="shared" si="25"/>
        <v>0</v>
      </c>
      <c r="N266" s="147">
        <f t="shared" si="26"/>
        <v>0</v>
      </c>
      <c r="O266" s="145"/>
      <c r="P266" s="151">
        <f t="shared" si="27"/>
        <v>1220.5727272727272</v>
      </c>
    </row>
    <row r="267" spans="1:16" ht="14.1" hidden="1" customHeight="1" x14ac:dyDescent="0.2">
      <c r="A267" s="59"/>
      <c r="B267" s="60" t="s">
        <v>1463</v>
      </c>
      <c r="C267" s="61" t="s">
        <v>681</v>
      </c>
      <c r="D267" s="61" t="s">
        <v>682</v>
      </c>
      <c r="E267" s="62" t="s">
        <v>683</v>
      </c>
      <c r="F267" s="63" t="s">
        <v>20</v>
      </c>
      <c r="G267" s="64">
        <v>11</v>
      </c>
      <c r="H267" s="190" t="s">
        <v>2394</v>
      </c>
      <c r="I267" s="60">
        <v>0</v>
      </c>
      <c r="J267" s="168">
        <v>10.072727272727272</v>
      </c>
      <c r="K267" s="170">
        <f t="shared" si="24"/>
        <v>602.85</v>
      </c>
      <c r="L267" s="68"/>
      <c r="M267" s="65">
        <f t="shared" si="25"/>
        <v>0</v>
      </c>
      <c r="N267" s="147">
        <f t="shared" si="26"/>
        <v>0</v>
      </c>
      <c r="O267" s="145"/>
      <c r="P267" s="151">
        <f t="shared" si="27"/>
        <v>2017.3954545454544</v>
      </c>
    </row>
    <row r="268" spans="1:16" ht="14.1" hidden="1" customHeight="1" x14ac:dyDescent="0.2">
      <c r="A268" s="59"/>
      <c r="B268" s="60">
        <v>10352</v>
      </c>
      <c r="C268" s="61" t="s">
        <v>1464</v>
      </c>
      <c r="D268" s="61" t="s">
        <v>1465</v>
      </c>
      <c r="E268" s="62" t="s">
        <v>1466</v>
      </c>
      <c r="F268" s="63" t="s">
        <v>86</v>
      </c>
      <c r="G268" s="64">
        <v>27</v>
      </c>
      <c r="H268" s="190">
        <v>30</v>
      </c>
      <c r="I268" s="60">
        <v>0</v>
      </c>
      <c r="J268" s="168">
        <v>8.7259259259259263</v>
      </c>
      <c r="K268" s="170">
        <f t="shared" si="24"/>
        <v>522.25</v>
      </c>
      <c r="L268" s="68"/>
      <c r="M268" s="65">
        <f t="shared" si="25"/>
        <v>0</v>
      </c>
      <c r="N268" s="147">
        <f t="shared" si="26"/>
        <v>0</v>
      </c>
      <c r="O268" s="145"/>
      <c r="P268" s="151">
        <f t="shared" si="27"/>
        <v>1098.5462962962963</v>
      </c>
    </row>
    <row r="269" spans="1:16" ht="14.1" hidden="1" customHeight="1" x14ac:dyDescent="0.2">
      <c r="A269" s="59"/>
      <c r="B269" s="60">
        <v>10354</v>
      </c>
      <c r="C269" s="61" t="s">
        <v>919</v>
      </c>
      <c r="D269" s="61" t="s">
        <v>920</v>
      </c>
      <c r="E269" s="62" t="s">
        <v>921</v>
      </c>
      <c r="F269" s="63" t="s">
        <v>19</v>
      </c>
      <c r="G269" s="64">
        <v>32</v>
      </c>
      <c r="H269" s="190" t="s">
        <v>2386</v>
      </c>
      <c r="I269" s="60">
        <v>0</v>
      </c>
      <c r="J269" s="168">
        <v>6.78125</v>
      </c>
      <c r="K269" s="170">
        <f t="shared" si="24"/>
        <v>405.86</v>
      </c>
      <c r="L269" s="68"/>
      <c r="M269" s="65">
        <f t="shared" si="25"/>
        <v>0</v>
      </c>
      <c r="N269" s="147">
        <f t="shared" si="26"/>
        <v>0</v>
      </c>
      <c r="O269" s="145"/>
      <c r="P269" s="151">
        <f t="shared" si="27"/>
        <v>892.11</v>
      </c>
    </row>
    <row r="270" spans="1:16" ht="14.1" hidden="1" customHeight="1" x14ac:dyDescent="0.2">
      <c r="A270" s="59"/>
      <c r="B270" s="60" t="s">
        <v>1467</v>
      </c>
      <c r="C270" s="61" t="s">
        <v>919</v>
      </c>
      <c r="D270" s="61" t="s">
        <v>920</v>
      </c>
      <c r="E270" s="62" t="s">
        <v>921</v>
      </c>
      <c r="F270" s="63" t="s">
        <v>18</v>
      </c>
      <c r="G270" s="64">
        <v>22</v>
      </c>
      <c r="H270" s="190" t="s">
        <v>2389</v>
      </c>
      <c r="I270" s="60">
        <v>0</v>
      </c>
      <c r="J270" s="168">
        <v>8.5763636363636362</v>
      </c>
      <c r="K270" s="170">
        <f t="shared" si="24"/>
        <v>513.29999999999995</v>
      </c>
      <c r="L270" s="68"/>
      <c r="M270" s="65">
        <f t="shared" si="25"/>
        <v>0</v>
      </c>
      <c r="N270" s="147">
        <f t="shared" si="26"/>
        <v>0</v>
      </c>
      <c r="O270" s="145"/>
      <c r="P270" s="151">
        <f t="shared" si="27"/>
        <v>1220.5727272727272</v>
      </c>
    </row>
    <row r="271" spans="1:16" ht="14.1" hidden="1" customHeight="1" x14ac:dyDescent="0.2">
      <c r="A271" s="59"/>
      <c r="B271" s="60" t="s">
        <v>918</v>
      </c>
      <c r="C271" s="61" t="s">
        <v>919</v>
      </c>
      <c r="D271" s="61" t="s">
        <v>920</v>
      </c>
      <c r="E271" s="62" t="s">
        <v>921</v>
      </c>
      <c r="F271" s="63" t="s">
        <v>20</v>
      </c>
      <c r="G271" s="64">
        <v>11</v>
      </c>
      <c r="H271" s="190" t="s">
        <v>2394</v>
      </c>
      <c r="I271" s="60">
        <v>0</v>
      </c>
      <c r="J271" s="168">
        <v>10.072727272727272</v>
      </c>
      <c r="K271" s="170">
        <f t="shared" si="24"/>
        <v>602.85</v>
      </c>
      <c r="L271" s="68"/>
      <c r="M271" s="65">
        <f t="shared" si="25"/>
        <v>0</v>
      </c>
      <c r="N271" s="147">
        <f t="shared" si="26"/>
        <v>0</v>
      </c>
      <c r="O271" s="145"/>
      <c r="P271" s="151">
        <f t="shared" si="27"/>
        <v>2017.3954545454544</v>
      </c>
    </row>
    <row r="272" spans="1:16" ht="14.1" hidden="1" customHeight="1" x14ac:dyDescent="0.2">
      <c r="A272" s="59"/>
      <c r="B272" s="60">
        <v>10355</v>
      </c>
      <c r="C272" s="61" t="s">
        <v>440</v>
      </c>
      <c r="D272" s="61" t="s">
        <v>441</v>
      </c>
      <c r="E272" s="62" t="s">
        <v>442</v>
      </c>
      <c r="F272" s="63" t="s">
        <v>19</v>
      </c>
      <c r="G272" s="64">
        <v>32</v>
      </c>
      <c r="H272" s="190" t="s">
        <v>2386</v>
      </c>
      <c r="I272" s="60">
        <v>0</v>
      </c>
      <c r="J272" s="168">
        <v>3.28125</v>
      </c>
      <c r="K272" s="170">
        <f t="shared" ref="K272:K335" si="28">ROUND(J272*$M$4*1.05,2)</f>
        <v>196.38</v>
      </c>
      <c r="L272" s="68"/>
      <c r="M272" s="65">
        <f t="shared" ref="M272:M335" si="29">L272*K272</f>
        <v>0</v>
      </c>
      <c r="N272" s="147">
        <f t="shared" ref="N272:N335" si="30">L272/G272</f>
        <v>0</v>
      </c>
      <c r="O272" s="145"/>
      <c r="P272" s="151">
        <f t="shared" ref="P272:P335" si="31">K272+$M$5/G272</f>
        <v>682.63</v>
      </c>
    </row>
    <row r="273" spans="1:16" ht="14.1" customHeight="1" x14ac:dyDescent="0.2">
      <c r="A273" s="59"/>
      <c r="B273" s="60" t="s">
        <v>443</v>
      </c>
      <c r="C273" s="61" t="s">
        <v>440</v>
      </c>
      <c r="D273" s="61" t="s">
        <v>441</v>
      </c>
      <c r="E273" s="62" t="s">
        <v>442</v>
      </c>
      <c r="F273" s="63" t="s">
        <v>158</v>
      </c>
      <c r="G273" s="64">
        <v>22</v>
      </c>
      <c r="H273" s="190" t="s">
        <v>2389</v>
      </c>
      <c r="I273" s="60">
        <v>6</v>
      </c>
      <c r="J273" s="168">
        <v>4.4863636363636363</v>
      </c>
      <c r="K273" s="170">
        <f t="shared" si="28"/>
        <v>268.51</v>
      </c>
      <c r="L273" s="68"/>
      <c r="M273" s="65">
        <f t="shared" si="29"/>
        <v>0</v>
      </c>
      <c r="N273" s="147">
        <f t="shared" si="30"/>
        <v>0</v>
      </c>
      <c r="O273" s="145"/>
      <c r="P273" s="151">
        <f t="shared" si="31"/>
        <v>975.78272727272724</v>
      </c>
    </row>
    <row r="274" spans="1:16" ht="14.1" hidden="1" customHeight="1" x14ac:dyDescent="0.2">
      <c r="A274" s="59"/>
      <c r="B274" s="60">
        <v>10361</v>
      </c>
      <c r="C274" s="61" t="s">
        <v>684</v>
      </c>
      <c r="D274" s="61" t="s">
        <v>685</v>
      </c>
      <c r="E274" s="62" t="s">
        <v>686</v>
      </c>
      <c r="F274" s="63" t="s">
        <v>86</v>
      </c>
      <c r="G274" s="64">
        <v>22</v>
      </c>
      <c r="H274" s="190">
        <v>24</v>
      </c>
      <c r="I274" s="60">
        <v>0</v>
      </c>
      <c r="J274" s="168">
        <v>4.7363636363636363</v>
      </c>
      <c r="K274" s="170">
        <f t="shared" si="28"/>
        <v>283.47000000000003</v>
      </c>
      <c r="L274" s="68"/>
      <c r="M274" s="65">
        <f t="shared" si="29"/>
        <v>0</v>
      </c>
      <c r="N274" s="147">
        <f t="shared" si="30"/>
        <v>0</v>
      </c>
      <c r="O274" s="145"/>
      <c r="P274" s="151">
        <f t="shared" si="31"/>
        <v>990.74272727272728</v>
      </c>
    </row>
    <row r="275" spans="1:16" ht="14.1" hidden="1" customHeight="1" x14ac:dyDescent="0.2">
      <c r="A275" s="59"/>
      <c r="B275" s="60">
        <v>10401</v>
      </c>
      <c r="C275" s="61" t="s">
        <v>393</v>
      </c>
      <c r="D275" s="61" t="s">
        <v>394</v>
      </c>
      <c r="E275" s="62" t="s">
        <v>395</v>
      </c>
      <c r="F275" s="63" t="s">
        <v>19</v>
      </c>
      <c r="G275" s="64">
        <v>32</v>
      </c>
      <c r="H275" s="190" t="s">
        <v>2386</v>
      </c>
      <c r="I275" s="60">
        <v>0</v>
      </c>
      <c r="J275" s="168">
        <v>4.1312499999999996</v>
      </c>
      <c r="K275" s="170">
        <f t="shared" si="28"/>
        <v>247.26</v>
      </c>
      <c r="L275" s="68"/>
      <c r="M275" s="65">
        <f t="shared" si="29"/>
        <v>0</v>
      </c>
      <c r="N275" s="147">
        <f t="shared" si="30"/>
        <v>0</v>
      </c>
      <c r="O275" s="145"/>
      <c r="P275" s="151">
        <f t="shared" si="31"/>
        <v>733.51</v>
      </c>
    </row>
    <row r="276" spans="1:16" ht="14.1" customHeight="1" x14ac:dyDescent="0.2">
      <c r="A276" s="59"/>
      <c r="B276" s="60" t="s">
        <v>687</v>
      </c>
      <c r="C276" s="61" t="s">
        <v>393</v>
      </c>
      <c r="D276" s="61" t="s">
        <v>394</v>
      </c>
      <c r="E276" s="62" t="s">
        <v>395</v>
      </c>
      <c r="F276" s="63" t="s">
        <v>158</v>
      </c>
      <c r="G276" s="64">
        <v>22</v>
      </c>
      <c r="H276" s="190" t="s">
        <v>2389</v>
      </c>
      <c r="I276" s="60">
        <v>8</v>
      </c>
      <c r="J276" s="168">
        <v>5.2663636363636366</v>
      </c>
      <c r="K276" s="170">
        <f t="shared" si="28"/>
        <v>315.19</v>
      </c>
      <c r="L276" s="68"/>
      <c r="M276" s="65">
        <f t="shared" si="29"/>
        <v>0</v>
      </c>
      <c r="N276" s="147">
        <f t="shared" si="30"/>
        <v>0</v>
      </c>
      <c r="O276" s="145"/>
      <c r="P276" s="151">
        <f t="shared" si="31"/>
        <v>1022.4627272727273</v>
      </c>
    </row>
    <row r="277" spans="1:16" ht="14.1" hidden="1" customHeight="1" x14ac:dyDescent="0.2">
      <c r="A277" s="59"/>
      <c r="B277" s="60">
        <v>10402</v>
      </c>
      <c r="C277" s="61" t="s">
        <v>922</v>
      </c>
      <c r="D277" s="61" t="s">
        <v>923</v>
      </c>
      <c r="E277" s="62" t="s">
        <v>924</v>
      </c>
      <c r="F277" s="63" t="s">
        <v>86</v>
      </c>
      <c r="G277" s="64">
        <v>22</v>
      </c>
      <c r="H277" s="190" t="s">
        <v>2389</v>
      </c>
      <c r="I277" s="60">
        <v>0</v>
      </c>
      <c r="J277" s="168">
        <v>12.296363636363637</v>
      </c>
      <c r="K277" s="170">
        <f t="shared" si="28"/>
        <v>735.94</v>
      </c>
      <c r="L277" s="68"/>
      <c r="M277" s="65">
        <f t="shared" si="29"/>
        <v>0</v>
      </c>
      <c r="N277" s="147">
        <f t="shared" si="30"/>
        <v>0</v>
      </c>
      <c r="O277" s="145"/>
      <c r="P277" s="151">
        <f t="shared" si="31"/>
        <v>1443.2127272727273</v>
      </c>
    </row>
    <row r="278" spans="1:16" ht="14.1" hidden="1" customHeight="1" x14ac:dyDescent="0.2">
      <c r="A278" s="59"/>
      <c r="B278" s="60">
        <v>10403</v>
      </c>
      <c r="C278" s="61" t="s">
        <v>339</v>
      </c>
      <c r="D278" s="61" t="s">
        <v>340</v>
      </c>
      <c r="E278" s="62" t="s">
        <v>341</v>
      </c>
      <c r="F278" s="63" t="s">
        <v>19</v>
      </c>
      <c r="G278" s="64">
        <v>32</v>
      </c>
      <c r="H278" s="190" t="s">
        <v>2386</v>
      </c>
      <c r="I278" s="60">
        <v>0</v>
      </c>
      <c r="J278" s="168">
        <v>4.1312499999999996</v>
      </c>
      <c r="K278" s="170">
        <f t="shared" si="28"/>
        <v>247.26</v>
      </c>
      <c r="L278" s="68"/>
      <c r="M278" s="65">
        <f t="shared" si="29"/>
        <v>0</v>
      </c>
      <c r="N278" s="147">
        <f t="shared" si="30"/>
        <v>0</v>
      </c>
      <c r="O278" s="145"/>
      <c r="P278" s="151">
        <f t="shared" si="31"/>
        <v>733.51</v>
      </c>
    </row>
    <row r="279" spans="1:16" ht="14.1" customHeight="1" x14ac:dyDescent="0.2">
      <c r="A279" s="59"/>
      <c r="B279" s="60" t="s">
        <v>342</v>
      </c>
      <c r="C279" s="61" t="s">
        <v>339</v>
      </c>
      <c r="D279" s="61" t="s">
        <v>340</v>
      </c>
      <c r="E279" s="62" t="s">
        <v>341</v>
      </c>
      <c r="F279" s="63" t="s">
        <v>158</v>
      </c>
      <c r="G279" s="64">
        <v>22</v>
      </c>
      <c r="H279" s="190" t="s">
        <v>2389</v>
      </c>
      <c r="I279" s="60">
        <v>1</v>
      </c>
      <c r="J279" s="168">
        <v>5.2663636363636366</v>
      </c>
      <c r="K279" s="170">
        <f t="shared" si="28"/>
        <v>315.19</v>
      </c>
      <c r="L279" s="68"/>
      <c r="M279" s="65">
        <f t="shared" si="29"/>
        <v>0</v>
      </c>
      <c r="N279" s="147">
        <f t="shared" si="30"/>
        <v>0</v>
      </c>
      <c r="O279" s="145"/>
      <c r="P279" s="151">
        <f t="shared" si="31"/>
        <v>1022.4627272727273</v>
      </c>
    </row>
    <row r="280" spans="1:16" ht="14.1" hidden="1" customHeight="1" x14ac:dyDescent="0.2">
      <c r="A280" s="59"/>
      <c r="B280" s="60">
        <v>10404</v>
      </c>
      <c r="C280" s="61" t="s">
        <v>688</v>
      </c>
      <c r="D280" s="61" t="s">
        <v>689</v>
      </c>
      <c r="E280" s="62" t="s">
        <v>690</v>
      </c>
      <c r="F280" s="63" t="s">
        <v>86</v>
      </c>
      <c r="G280" s="64">
        <v>22</v>
      </c>
      <c r="H280" s="190" t="s">
        <v>2389</v>
      </c>
      <c r="I280" s="60">
        <v>0</v>
      </c>
      <c r="J280" s="168">
        <v>4.4863636363636363</v>
      </c>
      <c r="K280" s="170">
        <f t="shared" si="28"/>
        <v>268.51</v>
      </c>
      <c r="L280" s="68"/>
      <c r="M280" s="65">
        <f t="shared" si="29"/>
        <v>0</v>
      </c>
      <c r="N280" s="147">
        <f t="shared" si="30"/>
        <v>0</v>
      </c>
      <c r="O280" s="145"/>
      <c r="P280" s="151">
        <f t="shared" si="31"/>
        <v>975.78272727272724</v>
      </c>
    </row>
    <row r="281" spans="1:16" ht="14.1" customHeight="1" x14ac:dyDescent="0.2">
      <c r="A281" s="59"/>
      <c r="B281" s="60">
        <v>10405</v>
      </c>
      <c r="C281" s="61" t="s">
        <v>343</v>
      </c>
      <c r="D281" s="61" t="s">
        <v>344</v>
      </c>
      <c r="E281" s="62" t="s">
        <v>345</v>
      </c>
      <c r="F281" s="63" t="s">
        <v>86</v>
      </c>
      <c r="G281" s="64">
        <v>22</v>
      </c>
      <c r="H281" s="190" t="s">
        <v>2389</v>
      </c>
      <c r="I281" s="60">
        <v>28</v>
      </c>
      <c r="J281" s="168">
        <v>4.4863636363636363</v>
      </c>
      <c r="K281" s="170">
        <f t="shared" si="28"/>
        <v>268.51</v>
      </c>
      <c r="L281" s="68"/>
      <c r="M281" s="65">
        <f t="shared" si="29"/>
        <v>0</v>
      </c>
      <c r="N281" s="147">
        <f t="shared" si="30"/>
        <v>0</v>
      </c>
      <c r="O281" s="145"/>
      <c r="P281" s="151">
        <f t="shared" si="31"/>
        <v>975.78272727272724</v>
      </c>
    </row>
    <row r="282" spans="1:16" ht="14.1" customHeight="1" x14ac:dyDescent="0.2">
      <c r="A282" s="59"/>
      <c r="B282" s="60">
        <v>10406</v>
      </c>
      <c r="C282" s="61" t="s">
        <v>159</v>
      </c>
      <c r="D282" s="61" t="s">
        <v>160</v>
      </c>
      <c r="E282" s="62" t="s">
        <v>126</v>
      </c>
      <c r="F282" s="63" t="s">
        <v>86</v>
      </c>
      <c r="G282" s="64">
        <v>22</v>
      </c>
      <c r="H282" s="190" t="s">
        <v>2389</v>
      </c>
      <c r="I282" s="60">
        <v>23</v>
      </c>
      <c r="J282" s="168">
        <v>3.3263636363636362</v>
      </c>
      <c r="K282" s="170">
        <f t="shared" si="28"/>
        <v>199.08</v>
      </c>
      <c r="L282" s="68"/>
      <c r="M282" s="65">
        <f t="shared" si="29"/>
        <v>0</v>
      </c>
      <c r="N282" s="147">
        <f t="shared" si="30"/>
        <v>0</v>
      </c>
      <c r="O282" s="145"/>
      <c r="P282" s="151">
        <f t="shared" si="31"/>
        <v>906.35272727272729</v>
      </c>
    </row>
    <row r="283" spans="1:16" ht="14.1" customHeight="1" x14ac:dyDescent="0.2">
      <c r="A283" s="59"/>
      <c r="B283" s="60">
        <v>10407</v>
      </c>
      <c r="C283" s="61" t="s">
        <v>346</v>
      </c>
      <c r="D283" s="61" t="s">
        <v>347</v>
      </c>
      <c r="E283" s="62" t="s">
        <v>348</v>
      </c>
      <c r="F283" s="63" t="s">
        <v>86</v>
      </c>
      <c r="G283" s="64">
        <v>32</v>
      </c>
      <c r="H283" s="190" t="s">
        <v>2386</v>
      </c>
      <c r="I283" s="60">
        <v>11</v>
      </c>
      <c r="J283" s="168">
        <v>2.26125</v>
      </c>
      <c r="K283" s="170">
        <f t="shared" si="28"/>
        <v>135.34</v>
      </c>
      <c r="L283" s="68"/>
      <c r="M283" s="65">
        <f t="shared" si="29"/>
        <v>0</v>
      </c>
      <c r="N283" s="147">
        <f t="shared" si="30"/>
        <v>0</v>
      </c>
      <c r="O283" s="145"/>
      <c r="P283" s="151">
        <f t="shared" si="31"/>
        <v>621.59</v>
      </c>
    </row>
    <row r="284" spans="1:16" ht="14.1" customHeight="1" x14ac:dyDescent="0.2">
      <c r="A284" s="59"/>
      <c r="B284" s="60">
        <v>10408</v>
      </c>
      <c r="C284" s="61" t="s">
        <v>1468</v>
      </c>
      <c r="D284" s="61" t="s">
        <v>1469</v>
      </c>
      <c r="E284" s="62" t="s">
        <v>1470</v>
      </c>
      <c r="F284" s="63" t="s">
        <v>86</v>
      </c>
      <c r="G284" s="64">
        <v>11</v>
      </c>
      <c r="H284" s="190" t="s">
        <v>2394</v>
      </c>
      <c r="I284" s="60">
        <v>4</v>
      </c>
      <c r="J284" s="168">
        <v>80.272727272727266</v>
      </c>
      <c r="K284" s="170">
        <f t="shared" si="28"/>
        <v>4804.32</v>
      </c>
      <c r="L284" s="68"/>
      <c r="M284" s="65">
        <f t="shared" si="29"/>
        <v>0</v>
      </c>
      <c r="N284" s="147">
        <f t="shared" si="30"/>
        <v>0</v>
      </c>
      <c r="O284" s="145"/>
      <c r="P284" s="151">
        <f t="shared" si="31"/>
        <v>6218.8654545454538</v>
      </c>
    </row>
    <row r="285" spans="1:16" ht="14.1" hidden="1" customHeight="1" x14ac:dyDescent="0.2">
      <c r="A285" s="59"/>
      <c r="B285" s="60">
        <v>10409</v>
      </c>
      <c r="C285" s="61" t="s">
        <v>1471</v>
      </c>
      <c r="D285" s="61" t="s">
        <v>1472</v>
      </c>
      <c r="E285" s="62" t="s">
        <v>1473</v>
      </c>
      <c r="F285" s="63" t="s">
        <v>86</v>
      </c>
      <c r="G285" s="64">
        <v>22</v>
      </c>
      <c r="H285" s="190" t="s">
        <v>2389</v>
      </c>
      <c r="I285" s="60">
        <v>0</v>
      </c>
      <c r="J285" s="168">
        <v>55.136363636363633</v>
      </c>
      <c r="K285" s="170">
        <f t="shared" si="28"/>
        <v>3299.91</v>
      </c>
      <c r="L285" s="68"/>
      <c r="M285" s="65">
        <f t="shared" si="29"/>
        <v>0</v>
      </c>
      <c r="N285" s="147">
        <f t="shared" si="30"/>
        <v>0</v>
      </c>
      <c r="O285" s="145"/>
      <c r="P285" s="151">
        <f t="shared" si="31"/>
        <v>4007.1827272727269</v>
      </c>
    </row>
    <row r="286" spans="1:16" ht="14.1" hidden="1" customHeight="1" x14ac:dyDescent="0.2">
      <c r="A286" s="59"/>
      <c r="B286" s="60">
        <v>10410</v>
      </c>
      <c r="C286" s="61" t="s">
        <v>1474</v>
      </c>
      <c r="D286" s="61" t="s">
        <v>692</v>
      </c>
      <c r="E286" s="62" t="s">
        <v>693</v>
      </c>
      <c r="F286" s="63" t="s">
        <v>86</v>
      </c>
      <c r="G286" s="64">
        <v>22</v>
      </c>
      <c r="H286" s="190" t="s">
        <v>2389</v>
      </c>
      <c r="I286" s="60">
        <v>0</v>
      </c>
      <c r="J286" s="168">
        <v>14.456363636363637</v>
      </c>
      <c r="K286" s="170">
        <f t="shared" si="28"/>
        <v>865.21</v>
      </c>
      <c r="L286" s="68"/>
      <c r="M286" s="65">
        <f t="shared" si="29"/>
        <v>0</v>
      </c>
      <c r="N286" s="147">
        <f t="shared" si="30"/>
        <v>0</v>
      </c>
      <c r="O286" s="145"/>
      <c r="P286" s="151">
        <f t="shared" si="31"/>
        <v>1572.4827272727273</v>
      </c>
    </row>
    <row r="287" spans="1:16" ht="14.1" customHeight="1" x14ac:dyDescent="0.2">
      <c r="A287" s="59"/>
      <c r="B287" s="60">
        <v>10411</v>
      </c>
      <c r="C287" s="61" t="s">
        <v>691</v>
      </c>
      <c r="D287" s="61" t="s">
        <v>692</v>
      </c>
      <c r="E287" s="62" t="s">
        <v>693</v>
      </c>
      <c r="F287" s="63" t="s">
        <v>86</v>
      </c>
      <c r="G287" s="64">
        <v>11</v>
      </c>
      <c r="H287" s="190" t="s">
        <v>2394</v>
      </c>
      <c r="I287" s="60">
        <v>3</v>
      </c>
      <c r="J287" s="168">
        <v>20.272727272727273</v>
      </c>
      <c r="K287" s="170">
        <f t="shared" si="28"/>
        <v>1213.32</v>
      </c>
      <c r="L287" s="68"/>
      <c r="M287" s="65">
        <f t="shared" si="29"/>
        <v>0</v>
      </c>
      <c r="N287" s="147">
        <f t="shared" si="30"/>
        <v>0</v>
      </c>
      <c r="O287" s="145"/>
      <c r="P287" s="151">
        <f t="shared" si="31"/>
        <v>2627.8654545454547</v>
      </c>
    </row>
    <row r="288" spans="1:16" ht="14.1" hidden="1" customHeight="1" x14ac:dyDescent="0.2">
      <c r="A288" s="59"/>
      <c r="B288" s="60">
        <v>10412</v>
      </c>
      <c r="C288" s="61" t="s">
        <v>371</v>
      </c>
      <c r="D288" s="61" t="s">
        <v>372</v>
      </c>
      <c r="E288" s="62" t="s">
        <v>373</v>
      </c>
      <c r="F288" s="63" t="s">
        <v>19</v>
      </c>
      <c r="G288" s="64">
        <v>32</v>
      </c>
      <c r="H288" s="190" t="s">
        <v>2386</v>
      </c>
      <c r="I288" s="60">
        <v>0</v>
      </c>
      <c r="J288" s="168">
        <v>2.6212499999999999</v>
      </c>
      <c r="K288" s="170">
        <f t="shared" si="28"/>
        <v>156.88</v>
      </c>
      <c r="L288" s="68"/>
      <c r="M288" s="65">
        <f t="shared" si="29"/>
        <v>0</v>
      </c>
      <c r="N288" s="147">
        <f t="shared" si="30"/>
        <v>0</v>
      </c>
      <c r="O288" s="145"/>
      <c r="P288" s="151">
        <f t="shared" si="31"/>
        <v>643.13</v>
      </c>
    </row>
    <row r="289" spans="1:16" ht="14.1" customHeight="1" x14ac:dyDescent="0.2">
      <c r="A289" s="59"/>
      <c r="B289" s="60" t="s">
        <v>396</v>
      </c>
      <c r="C289" s="61" t="s">
        <v>371</v>
      </c>
      <c r="D289" s="61" t="s">
        <v>372</v>
      </c>
      <c r="E289" s="62" t="s">
        <v>373</v>
      </c>
      <c r="F289" s="63" t="s">
        <v>158</v>
      </c>
      <c r="G289" s="64">
        <v>22</v>
      </c>
      <c r="H289" s="190" t="s">
        <v>2389</v>
      </c>
      <c r="I289" s="60">
        <v>2</v>
      </c>
      <c r="J289" s="168">
        <v>3.6363636363636367</v>
      </c>
      <c r="K289" s="170">
        <f t="shared" si="28"/>
        <v>217.64</v>
      </c>
      <c r="L289" s="68"/>
      <c r="M289" s="65">
        <f t="shared" si="29"/>
        <v>0</v>
      </c>
      <c r="N289" s="147">
        <f t="shared" si="30"/>
        <v>0</v>
      </c>
      <c r="O289" s="145"/>
      <c r="P289" s="151">
        <f t="shared" si="31"/>
        <v>924.91272727272724</v>
      </c>
    </row>
    <row r="290" spans="1:16" ht="14.1" hidden="1" customHeight="1" x14ac:dyDescent="0.2">
      <c r="A290" s="59"/>
      <c r="B290" s="60">
        <v>10413</v>
      </c>
      <c r="C290" s="61" t="s">
        <v>1475</v>
      </c>
      <c r="D290" s="61" t="s">
        <v>1476</v>
      </c>
      <c r="E290" s="62"/>
      <c r="F290" s="63" t="s">
        <v>86</v>
      </c>
      <c r="G290" s="64">
        <v>22</v>
      </c>
      <c r="H290" s="190" t="s">
        <v>2389</v>
      </c>
      <c r="I290" s="60">
        <v>0</v>
      </c>
      <c r="J290" s="168">
        <v>9.2963636363636368</v>
      </c>
      <c r="K290" s="170">
        <f t="shared" si="28"/>
        <v>556.39</v>
      </c>
      <c r="L290" s="68"/>
      <c r="M290" s="65">
        <f t="shared" si="29"/>
        <v>0</v>
      </c>
      <c r="N290" s="147">
        <f t="shared" si="30"/>
        <v>0</v>
      </c>
      <c r="O290" s="145"/>
      <c r="P290" s="151">
        <f t="shared" si="31"/>
        <v>1263.6627272727274</v>
      </c>
    </row>
    <row r="291" spans="1:16" ht="14.1" customHeight="1" x14ac:dyDescent="0.2">
      <c r="A291" s="59"/>
      <c r="B291" s="60">
        <v>10414</v>
      </c>
      <c r="C291" s="61" t="s">
        <v>1477</v>
      </c>
      <c r="D291" s="61" t="s">
        <v>1478</v>
      </c>
      <c r="E291" s="62" t="s">
        <v>1479</v>
      </c>
      <c r="F291" s="63" t="s">
        <v>86</v>
      </c>
      <c r="G291" s="64">
        <v>22</v>
      </c>
      <c r="H291" s="190" t="s">
        <v>2389</v>
      </c>
      <c r="I291" s="60">
        <v>5</v>
      </c>
      <c r="J291" s="168">
        <v>6.2263636363636365</v>
      </c>
      <c r="K291" s="170">
        <f t="shared" si="28"/>
        <v>372.65</v>
      </c>
      <c r="L291" s="68"/>
      <c r="M291" s="65">
        <f t="shared" si="29"/>
        <v>0</v>
      </c>
      <c r="N291" s="147">
        <f t="shared" si="30"/>
        <v>0</v>
      </c>
      <c r="O291" s="145"/>
      <c r="P291" s="151">
        <f t="shared" si="31"/>
        <v>1079.9227272727271</v>
      </c>
    </row>
    <row r="292" spans="1:16" ht="14.1" hidden="1" customHeight="1" x14ac:dyDescent="0.2">
      <c r="A292" s="59"/>
      <c r="B292" s="60">
        <v>10421</v>
      </c>
      <c r="C292" s="61" t="s">
        <v>570</v>
      </c>
      <c r="D292" s="61" t="s">
        <v>571</v>
      </c>
      <c r="E292" s="62" t="s">
        <v>572</v>
      </c>
      <c r="F292" s="63" t="s">
        <v>18</v>
      </c>
      <c r="G292" s="64">
        <v>11</v>
      </c>
      <c r="H292" s="190" t="s">
        <v>2394</v>
      </c>
      <c r="I292" s="60">
        <v>0</v>
      </c>
      <c r="J292" s="168">
        <v>37.612727272727277</v>
      </c>
      <c r="K292" s="170">
        <f t="shared" si="28"/>
        <v>2251.12</v>
      </c>
      <c r="L292" s="68"/>
      <c r="M292" s="65">
        <f t="shared" si="29"/>
        <v>0</v>
      </c>
      <c r="N292" s="147">
        <f t="shared" si="30"/>
        <v>0</v>
      </c>
      <c r="O292" s="145"/>
      <c r="P292" s="151">
        <f t="shared" si="31"/>
        <v>3665.6654545454544</v>
      </c>
    </row>
    <row r="293" spans="1:16" ht="14.1" hidden="1" customHeight="1" x14ac:dyDescent="0.2">
      <c r="A293" s="59"/>
      <c r="B293" s="60" t="s">
        <v>1480</v>
      </c>
      <c r="C293" s="61" t="s">
        <v>570</v>
      </c>
      <c r="D293" s="61" t="s">
        <v>571</v>
      </c>
      <c r="E293" s="62" t="s">
        <v>572</v>
      </c>
      <c r="F293" s="63" t="s">
        <v>20</v>
      </c>
      <c r="G293" s="64">
        <v>4</v>
      </c>
      <c r="H293" s="190">
        <v>4</v>
      </c>
      <c r="I293" s="60">
        <v>0</v>
      </c>
      <c r="J293" s="168">
        <v>48.41</v>
      </c>
      <c r="K293" s="170">
        <f t="shared" si="28"/>
        <v>2897.34</v>
      </c>
      <c r="L293" s="68"/>
      <c r="M293" s="65">
        <f t="shared" si="29"/>
        <v>0</v>
      </c>
      <c r="N293" s="147">
        <f t="shared" si="30"/>
        <v>0</v>
      </c>
      <c r="O293" s="145"/>
      <c r="P293" s="151">
        <f t="shared" si="31"/>
        <v>6787.34</v>
      </c>
    </row>
    <row r="294" spans="1:16" ht="14.1" hidden="1" customHeight="1" x14ac:dyDescent="0.2">
      <c r="A294" s="59"/>
      <c r="B294" s="60" t="s">
        <v>1481</v>
      </c>
      <c r="C294" s="61" t="s">
        <v>570</v>
      </c>
      <c r="D294" s="61" t="s">
        <v>571</v>
      </c>
      <c r="E294" s="62" t="s">
        <v>572</v>
      </c>
      <c r="F294" s="63" t="s">
        <v>1482</v>
      </c>
      <c r="G294" s="64">
        <v>3</v>
      </c>
      <c r="H294" s="190">
        <v>3</v>
      </c>
      <c r="I294" s="60">
        <v>0</v>
      </c>
      <c r="J294" s="168">
        <v>72.043333333333337</v>
      </c>
      <c r="K294" s="170">
        <f t="shared" si="28"/>
        <v>4311.79</v>
      </c>
      <c r="L294" s="68"/>
      <c r="M294" s="65">
        <f t="shared" si="29"/>
        <v>0</v>
      </c>
      <c r="N294" s="147">
        <f t="shared" si="30"/>
        <v>0</v>
      </c>
      <c r="O294" s="145"/>
      <c r="P294" s="151">
        <f t="shared" si="31"/>
        <v>9498.4566666666669</v>
      </c>
    </row>
    <row r="295" spans="1:16" ht="14.1" hidden="1" customHeight="1" x14ac:dyDescent="0.2">
      <c r="A295" s="59"/>
      <c r="B295" s="60" t="s">
        <v>925</v>
      </c>
      <c r="C295" s="61" t="s">
        <v>570</v>
      </c>
      <c r="D295" s="61" t="s">
        <v>571</v>
      </c>
      <c r="E295" s="62" t="s">
        <v>572</v>
      </c>
      <c r="F295" s="63" t="s">
        <v>926</v>
      </c>
      <c r="G295" s="64">
        <v>1</v>
      </c>
      <c r="H295" s="190">
        <v>1</v>
      </c>
      <c r="I295" s="60">
        <v>0</v>
      </c>
      <c r="J295" s="168">
        <v>121</v>
      </c>
      <c r="K295" s="170">
        <f t="shared" si="28"/>
        <v>7241.85</v>
      </c>
      <c r="L295" s="68"/>
      <c r="M295" s="65">
        <f t="shared" si="29"/>
        <v>0</v>
      </c>
      <c r="N295" s="147">
        <f t="shared" si="30"/>
        <v>0</v>
      </c>
      <c r="O295" s="145"/>
      <c r="P295" s="151">
        <f t="shared" si="31"/>
        <v>22801.85</v>
      </c>
    </row>
    <row r="296" spans="1:16" ht="14.1" hidden="1" customHeight="1" x14ac:dyDescent="0.2">
      <c r="A296" s="59"/>
      <c r="B296" s="60" t="s">
        <v>1483</v>
      </c>
      <c r="C296" s="61" t="s">
        <v>1484</v>
      </c>
      <c r="D296" s="61" t="s">
        <v>571</v>
      </c>
      <c r="E296" s="62" t="s">
        <v>1485</v>
      </c>
      <c r="F296" s="63" t="s">
        <v>86</v>
      </c>
      <c r="G296" s="64">
        <v>22</v>
      </c>
      <c r="H296" s="190" t="s">
        <v>2389</v>
      </c>
      <c r="I296" s="60">
        <v>0</v>
      </c>
      <c r="J296" s="168">
        <v>29.666363636363638</v>
      </c>
      <c r="K296" s="170">
        <f t="shared" si="28"/>
        <v>1775.53</v>
      </c>
      <c r="L296" s="68"/>
      <c r="M296" s="65">
        <f t="shared" si="29"/>
        <v>0</v>
      </c>
      <c r="N296" s="147">
        <f t="shared" si="30"/>
        <v>0</v>
      </c>
      <c r="O296" s="145"/>
      <c r="P296" s="151">
        <f t="shared" si="31"/>
        <v>2482.8027272727272</v>
      </c>
    </row>
    <row r="297" spans="1:16" ht="14.1" hidden="1" customHeight="1" x14ac:dyDescent="0.2">
      <c r="A297" s="59"/>
      <c r="B297" s="60">
        <v>10422</v>
      </c>
      <c r="C297" s="61" t="s">
        <v>1486</v>
      </c>
      <c r="D297" s="61" t="s">
        <v>571</v>
      </c>
      <c r="E297" s="62" t="s">
        <v>1487</v>
      </c>
      <c r="F297" s="63" t="s">
        <v>86</v>
      </c>
      <c r="G297" s="64">
        <v>22</v>
      </c>
      <c r="H297" s="190" t="s">
        <v>2389</v>
      </c>
      <c r="I297" s="60">
        <v>0</v>
      </c>
      <c r="J297" s="168">
        <v>19.576363636363638</v>
      </c>
      <c r="K297" s="170">
        <f t="shared" si="28"/>
        <v>1171.6500000000001</v>
      </c>
      <c r="L297" s="68"/>
      <c r="M297" s="65">
        <f t="shared" si="29"/>
        <v>0</v>
      </c>
      <c r="N297" s="147">
        <f t="shared" si="30"/>
        <v>0</v>
      </c>
      <c r="O297" s="145"/>
      <c r="P297" s="151">
        <f t="shared" si="31"/>
        <v>1878.9227272727273</v>
      </c>
    </row>
    <row r="298" spans="1:16" ht="14.1" hidden="1" customHeight="1" x14ac:dyDescent="0.2">
      <c r="A298" s="59"/>
      <c r="B298" s="60">
        <v>10423</v>
      </c>
      <c r="C298" s="61" t="s">
        <v>573</v>
      </c>
      <c r="D298" s="61" t="s">
        <v>574</v>
      </c>
      <c r="E298" s="62" t="s">
        <v>575</v>
      </c>
      <c r="F298" s="63" t="s">
        <v>18</v>
      </c>
      <c r="G298" s="64">
        <v>11</v>
      </c>
      <c r="H298" s="190" t="s">
        <v>2394</v>
      </c>
      <c r="I298" s="60">
        <v>0</v>
      </c>
      <c r="J298" s="168">
        <v>30.332727272727276</v>
      </c>
      <c r="K298" s="170">
        <f t="shared" si="28"/>
        <v>1815.41</v>
      </c>
      <c r="L298" s="68"/>
      <c r="M298" s="65">
        <f t="shared" si="29"/>
        <v>0</v>
      </c>
      <c r="N298" s="147">
        <f t="shared" si="30"/>
        <v>0</v>
      </c>
      <c r="O298" s="145"/>
      <c r="P298" s="151">
        <f t="shared" si="31"/>
        <v>3229.9554545454548</v>
      </c>
    </row>
    <row r="299" spans="1:16" ht="14.1" hidden="1" customHeight="1" x14ac:dyDescent="0.2">
      <c r="A299" s="59"/>
      <c r="B299" s="60" t="s">
        <v>927</v>
      </c>
      <c r="C299" s="61" t="s">
        <v>573</v>
      </c>
      <c r="D299" s="61" t="s">
        <v>574</v>
      </c>
      <c r="E299" s="62" t="s">
        <v>575</v>
      </c>
      <c r="F299" s="63" t="s">
        <v>20</v>
      </c>
      <c r="G299" s="64">
        <v>5</v>
      </c>
      <c r="H299" s="190" t="s">
        <v>2396</v>
      </c>
      <c r="I299" s="60">
        <v>0</v>
      </c>
      <c r="J299" s="168">
        <v>35.78</v>
      </c>
      <c r="K299" s="170">
        <f t="shared" si="28"/>
        <v>2141.4299999999998</v>
      </c>
      <c r="L299" s="68"/>
      <c r="M299" s="65">
        <f t="shared" si="29"/>
        <v>0</v>
      </c>
      <c r="N299" s="147">
        <f t="shared" si="30"/>
        <v>0</v>
      </c>
      <c r="O299" s="145"/>
      <c r="P299" s="151">
        <f t="shared" si="31"/>
        <v>5253.43</v>
      </c>
    </row>
    <row r="300" spans="1:16" ht="14.1" hidden="1" customHeight="1" x14ac:dyDescent="0.2">
      <c r="A300" s="59"/>
      <c r="B300" s="60" t="s">
        <v>1488</v>
      </c>
      <c r="C300" s="61" t="s">
        <v>573</v>
      </c>
      <c r="D300" s="61" t="s">
        <v>574</v>
      </c>
      <c r="E300" s="62" t="s">
        <v>575</v>
      </c>
      <c r="F300" s="63" t="s">
        <v>1482</v>
      </c>
      <c r="G300" s="64">
        <v>3</v>
      </c>
      <c r="H300" s="190">
        <v>3</v>
      </c>
      <c r="I300" s="60">
        <v>0</v>
      </c>
      <c r="J300" s="168">
        <v>41.843333333333334</v>
      </c>
      <c r="K300" s="170">
        <f t="shared" si="28"/>
        <v>2504.3200000000002</v>
      </c>
      <c r="L300" s="68"/>
      <c r="M300" s="65">
        <f t="shared" si="29"/>
        <v>0</v>
      </c>
      <c r="N300" s="147">
        <f t="shared" si="30"/>
        <v>0</v>
      </c>
      <c r="O300" s="145"/>
      <c r="P300" s="151">
        <f t="shared" si="31"/>
        <v>7690.9866666666676</v>
      </c>
    </row>
    <row r="301" spans="1:16" ht="14.1" hidden="1" customHeight="1" x14ac:dyDescent="0.2">
      <c r="A301" s="59"/>
      <c r="B301" s="60" t="s">
        <v>1489</v>
      </c>
      <c r="C301" s="61" t="s">
        <v>573</v>
      </c>
      <c r="D301" s="61" t="s">
        <v>574</v>
      </c>
      <c r="E301" s="62" t="s">
        <v>575</v>
      </c>
      <c r="F301" s="63" t="s">
        <v>926</v>
      </c>
      <c r="G301" s="64">
        <v>1</v>
      </c>
      <c r="H301" s="190">
        <v>1</v>
      </c>
      <c r="I301" s="60">
        <v>0</v>
      </c>
      <c r="J301" s="168">
        <v>121</v>
      </c>
      <c r="K301" s="170">
        <f t="shared" si="28"/>
        <v>7241.85</v>
      </c>
      <c r="L301" s="68"/>
      <c r="M301" s="65">
        <f t="shared" si="29"/>
        <v>0</v>
      </c>
      <c r="N301" s="147">
        <f t="shared" si="30"/>
        <v>0</v>
      </c>
      <c r="O301" s="145"/>
      <c r="P301" s="151">
        <f t="shared" si="31"/>
        <v>22801.85</v>
      </c>
    </row>
    <row r="302" spans="1:16" ht="14.1" customHeight="1" x14ac:dyDescent="0.2">
      <c r="A302" s="59"/>
      <c r="B302" s="60">
        <v>10424</v>
      </c>
      <c r="C302" s="61" t="s">
        <v>694</v>
      </c>
      <c r="D302" s="61" t="s">
        <v>400</v>
      </c>
      <c r="E302" s="62" t="s">
        <v>695</v>
      </c>
      <c r="F302" s="63" t="s">
        <v>18</v>
      </c>
      <c r="G302" s="64">
        <v>11</v>
      </c>
      <c r="H302" s="190" t="s">
        <v>2394</v>
      </c>
      <c r="I302" s="60">
        <v>1</v>
      </c>
      <c r="J302" s="168">
        <v>17.272727272727273</v>
      </c>
      <c r="K302" s="170">
        <f t="shared" si="28"/>
        <v>1033.77</v>
      </c>
      <c r="L302" s="68"/>
      <c r="M302" s="65">
        <f t="shared" si="29"/>
        <v>0</v>
      </c>
      <c r="N302" s="147">
        <f t="shared" si="30"/>
        <v>0</v>
      </c>
      <c r="O302" s="145"/>
      <c r="P302" s="151">
        <f t="shared" si="31"/>
        <v>2448.3154545454545</v>
      </c>
    </row>
    <row r="303" spans="1:16" ht="14.1" customHeight="1" x14ac:dyDescent="0.2">
      <c r="A303" s="59"/>
      <c r="B303" s="60" t="s">
        <v>928</v>
      </c>
      <c r="C303" s="61" t="s">
        <v>694</v>
      </c>
      <c r="D303" s="61" t="s">
        <v>400</v>
      </c>
      <c r="E303" s="62" t="s">
        <v>695</v>
      </c>
      <c r="F303" s="63" t="s">
        <v>20</v>
      </c>
      <c r="G303" s="64">
        <v>5</v>
      </c>
      <c r="H303" s="190" t="s">
        <v>2396</v>
      </c>
      <c r="I303" s="60">
        <v>3</v>
      </c>
      <c r="J303" s="168">
        <v>20</v>
      </c>
      <c r="K303" s="170">
        <f t="shared" si="28"/>
        <v>1197</v>
      </c>
      <c r="L303" s="68"/>
      <c r="M303" s="65">
        <f t="shared" si="29"/>
        <v>0</v>
      </c>
      <c r="N303" s="147">
        <f t="shared" si="30"/>
        <v>0</v>
      </c>
      <c r="O303" s="145"/>
      <c r="P303" s="151">
        <f t="shared" si="31"/>
        <v>4309</v>
      </c>
    </row>
    <row r="304" spans="1:16" ht="14.1" hidden="1" customHeight="1" x14ac:dyDescent="0.2">
      <c r="A304" s="59"/>
      <c r="B304" s="60" t="s">
        <v>1490</v>
      </c>
      <c r="C304" s="61" t="s">
        <v>694</v>
      </c>
      <c r="D304" s="61" t="s">
        <v>400</v>
      </c>
      <c r="E304" s="62" t="s">
        <v>695</v>
      </c>
      <c r="F304" s="63" t="s">
        <v>1482</v>
      </c>
      <c r="G304" s="64">
        <v>3</v>
      </c>
      <c r="H304" s="190">
        <v>3</v>
      </c>
      <c r="I304" s="60">
        <v>0</v>
      </c>
      <c r="J304" s="168">
        <v>38.333333333333336</v>
      </c>
      <c r="K304" s="170">
        <f t="shared" si="28"/>
        <v>2294.25</v>
      </c>
      <c r="L304" s="68"/>
      <c r="M304" s="65">
        <f t="shared" si="29"/>
        <v>0</v>
      </c>
      <c r="N304" s="147">
        <f t="shared" si="30"/>
        <v>0</v>
      </c>
      <c r="O304" s="145"/>
      <c r="P304" s="151">
        <f t="shared" si="31"/>
        <v>7480.916666666667</v>
      </c>
    </row>
    <row r="305" spans="1:16" ht="14.1" hidden="1" customHeight="1" x14ac:dyDescent="0.2">
      <c r="A305" s="59"/>
      <c r="B305" s="60" t="s">
        <v>1491</v>
      </c>
      <c r="C305" s="61" t="s">
        <v>694</v>
      </c>
      <c r="D305" s="61" t="s">
        <v>400</v>
      </c>
      <c r="E305" s="62" t="s">
        <v>695</v>
      </c>
      <c r="F305" s="63" t="s">
        <v>926</v>
      </c>
      <c r="G305" s="64">
        <v>1</v>
      </c>
      <c r="H305" s="190">
        <v>1</v>
      </c>
      <c r="I305" s="60">
        <v>0</v>
      </c>
      <c r="J305" s="168">
        <v>67</v>
      </c>
      <c r="K305" s="170">
        <f t="shared" si="28"/>
        <v>4009.95</v>
      </c>
      <c r="L305" s="68"/>
      <c r="M305" s="65">
        <f t="shared" si="29"/>
        <v>0</v>
      </c>
      <c r="N305" s="147">
        <f t="shared" si="30"/>
        <v>0</v>
      </c>
      <c r="O305" s="145"/>
      <c r="P305" s="151">
        <f t="shared" si="31"/>
        <v>19569.95</v>
      </c>
    </row>
    <row r="306" spans="1:16" ht="14.1" hidden="1" customHeight="1" x14ac:dyDescent="0.2">
      <c r="A306" s="59"/>
      <c r="B306" s="60">
        <v>10425</v>
      </c>
      <c r="C306" s="61" t="s">
        <v>576</v>
      </c>
      <c r="D306" s="61" t="s">
        <v>577</v>
      </c>
      <c r="E306" s="62" t="s">
        <v>578</v>
      </c>
      <c r="F306" s="63" t="s">
        <v>19</v>
      </c>
      <c r="G306" s="64">
        <v>22</v>
      </c>
      <c r="H306" s="190" t="s">
        <v>2389</v>
      </c>
      <c r="I306" s="60">
        <v>0</v>
      </c>
      <c r="J306" s="168">
        <v>35.11636363636363</v>
      </c>
      <c r="K306" s="170">
        <f t="shared" si="28"/>
        <v>2101.71</v>
      </c>
      <c r="L306" s="68"/>
      <c r="M306" s="65">
        <f t="shared" si="29"/>
        <v>0</v>
      </c>
      <c r="N306" s="147">
        <f t="shared" si="30"/>
        <v>0</v>
      </c>
      <c r="O306" s="145"/>
      <c r="P306" s="151">
        <f t="shared" si="31"/>
        <v>2808.9827272727271</v>
      </c>
    </row>
    <row r="307" spans="1:16" ht="14.1" customHeight="1" x14ac:dyDescent="0.2">
      <c r="A307" s="59"/>
      <c r="B307" s="60" t="s">
        <v>1492</v>
      </c>
      <c r="C307" s="61" t="s">
        <v>576</v>
      </c>
      <c r="D307" s="61" t="s">
        <v>577</v>
      </c>
      <c r="E307" s="62" t="s">
        <v>578</v>
      </c>
      <c r="F307" s="63" t="s">
        <v>18</v>
      </c>
      <c r="G307" s="64">
        <v>11</v>
      </c>
      <c r="H307" s="190" t="s">
        <v>2394</v>
      </c>
      <c r="I307" s="60">
        <v>14</v>
      </c>
      <c r="J307" s="168">
        <v>39.672727272727272</v>
      </c>
      <c r="K307" s="170">
        <f t="shared" si="28"/>
        <v>2374.41</v>
      </c>
      <c r="L307" s="68"/>
      <c r="M307" s="65">
        <f t="shared" si="29"/>
        <v>0</v>
      </c>
      <c r="N307" s="147">
        <f t="shared" si="30"/>
        <v>0</v>
      </c>
      <c r="O307" s="145"/>
      <c r="P307" s="151">
        <f t="shared" si="31"/>
        <v>3788.9554545454544</v>
      </c>
    </row>
    <row r="308" spans="1:16" ht="14.1" hidden="1" customHeight="1" x14ac:dyDescent="0.2">
      <c r="A308" s="59"/>
      <c r="B308" s="60" t="s">
        <v>696</v>
      </c>
      <c r="C308" s="61" t="s">
        <v>576</v>
      </c>
      <c r="D308" s="61" t="s">
        <v>577</v>
      </c>
      <c r="E308" s="62" t="s">
        <v>578</v>
      </c>
      <c r="F308" s="63" t="s">
        <v>20</v>
      </c>
      <c r="G308" s="64">
        <v>5</v>
      </c>
      <c r="H308" s="190">
        <v>6</v>
      </c>
      <c r="I308" s="60">
        <v>0</v>
      </c>
      <c r="J308" s="168">
        <v>46.6</v>
      </c>
      <c r="K308" s="170">
        <f t="shared" si="28"/>
        <v>2789.01</v>
      </c>
      <c r="L308" s="68"/>
      <c r="M308" s="65">
        <f t="shared" si="29"/>
        <v>0</v>
      </c>
      <c r="N308" s="147">
        <f t="shared" si="30"/>
        <v>0</v>
      </c>
      <c r="O308" s="145"/>
      <c r="P308" s="151">
        <f t="shared" si="31"/>
        <v>5901.01</v>
      </c>
    </row>
    <row r="309" spans="1:16" ht="14.1" hidden="1" customHeight="1" x14ac:dyDescent="0.2">
      <c r="A309" s="59"/>
      <c r="B309" s="60" t="s">
        <v>1493</v>
      </c>
      <c r="C309" s="61" t="s">
        <v>576</v>
      </c>
      <c r="D309" s="61" t="s">
        <v>577</v>
      </c>
      <c r="E309" s="62" t="s">
        <v>578</v>
      </c>
      <c r="F309" s="63" t="s">
        <v>1482</v>
      </c>
      <c r="G309" s="64">
        <v>3</v>
      </c>
      <c r="H309" s="190">
        <v>3</v>
      </c>
      <c r="I309" s="60">
        <v>0</v>
      </c>
      <c r="J309" s="168">
        <v>57.703333333333333</v>
      </c>
      <c r="K309" s="170">
        <f t="shared" si="28"/>
        <v>3453.54</v>
      </c>
      <c r="L309" s="68"/>
      <c r="M309" s="65">
        <f t="shared" si="29"/>
        <v>0</v>
      </c>
      <c r="N309" s="147">
        <f t="shared" si="30"/>
        <v>0</v>
      </c>
      <c r="O309" s="145"/>
      <c r="P309" s="151">
        <f t="shared" si="31"/>
        <v>8640.2066666666669</v>
      </c>
    </row>
    <row r="310" spans="1:16" ht="14.1" hidden="1" customHeight="1" x14ac:dyDescent="0.2">
      <c r="A310" s="59"/>
      <c r="B310" s="60">
        <v>10426</v>
      </c>
      <c r="C310" s="61" t="s">
        <v>1494</v>
      </c>
      <c r="D310" s="61" t="s">
        <v>577</v>
      </c>
      <c r="E310" s="62" t="s">
        <v>1495</v>
      </c>
      <c r="F310" s="63" t="s">
        <v>86</v>
      </c>
      <c r="G310" s="64">
        <v>22</v>
      </c>
      <c r="H310" s="190">
        <v>24</v>
      </c>
      <c r="I310" s="60">
        <v>0</v>
      </c>
      <c r="J310" s="168">
        <v>23.736363636363638</v>
      </c>
      <c r="K310" s="170">
        <f t="shared" si="28"/>
        <v>1420.62</v>
      </c>
      <c r="L310" s="68"/>
      <c r="M310" s="65">
        <f t="shared" si="29"/>
        <v>0</v>
      </c>
      <c r="N310" s="147">
        <f t="shared" si="30"/>
        <v>0</v>
      </c>
      <c r="O310" s="145"/>
      <c r="P310" s="151">
        <f t="shared" si="31"/>
        <v>2127.8927272727269</v>
      </c>
    </row>
    <row r="311" spans="1:16" ht="14.1" hidden="1" customHeight="1" x14ac:dyDescent="0.2">
      <c r="A311" s="59"/>
      <c r="B311" s="60" t="s">
        <v>1496</v>
      </c>
      <c r="C311" s="61" t="s">
        <v>1497</v>
      </c>
      <c r="D311" s="61" t="s">
        <v>577</v>
      </c>
      <c r="E311" s="62" t="s">
        <v>1498</v>
      </c>
      <c r="F311" s="63" t="s">
        <v>86</v>
      </c>
      <c r="G311" s="64">
        <v>14</v>
      </c>
      <c r="H311" s="190">
        <v>16</v>
      </c>
      <c r="I311" s="60">
        <v>0</v>
      </c>
      <c r="J311" s="168">
        <v>30.335714285714285</v>
      </c>
      <c r="K311" s="170">
        <f t="shared" si="28"/>
        <v>1815.59</v>
      </c>
      <c r="L311" s="68"/>
      <c r="M311" s="65">
        <f t="shared" si="29"/>
        <v>0</v>
      </c>
      <c r="N311" s="147">
        <f t="shared" si="30"/>
        <v>0</v>
      </c>
      <c r="O311" s="145"/>
      <c r="P311" s="151">
        <f t="shared" si="31"/>
        <v>2927.0185714285712</v>
      </c>
    </row>
    <row r="312" spans="1:16" ht="14.1" customHeight="1" x14ac:dyDescent="0.2">
      <c r="A312" s="59"/>
      <c r="B312" s="60">
        <v>10427</v>
      </c>
      <c r="C312" s="61" t="s">
        <v>444</v>
      </c>
      <c r="D312" s="61" t="s">
        <v>445</v>
      </c>
      <c r="E312" s="62" t="s">
        <v>446</v>
      </c>
      <c r="F312" s="63" t="s">
        <v>86</v>
      </c>
      <c r="G312" s="64">
        <v>5</v>
      </c>
      <c r="H312" s="190">
        <v>6</v>
      </c>
      <c r="I312" s="60">
        <v>1</v>
      </c>
      <c r="J312" s="168">
        <v>12.2</v>
      </c>
      <c r="K312" s="170">
        <f t="shared" si="28"/>
        <v>730.17</v>
      </c>
      <c r="L312" s="68"/>
      <c r="M312" s="65">
        <f t="shared" si="29"/>
        <v>0</v>
      </c>
      <c r="N312" s="147">
        <f t="shared" si="30"/>
        <v>0</v>
      </c>
      <c r="O312" s="145"/>
      <c r="P312" s="151">
        <f t="shared" si="31"/>
        <v>3842.17</v>
      </c>
    </row>
    <row r="313" spans="1:16" ht="14.1" hidden="1" customHeight="1" x14ac:dyDescent="0.2">
      <c r="A313" s="59"/>
      <c r="B313" s="60">
        <v>10428</v>
      </c>
      <c r="C313" s="61" t="s">
        <v>1499</v>
      </c>
      <c r="D313" s="61" t="s">
        <v>445</v>
      </c>
      <c r="E313" s="62" t="s">
        <v>1500</v>
      </c>
      <c r="F313" s="63" t="s">
        <v>86</v>
      </c>
      <c r="G313" s="64">
        <v>22</v>
      </c>
      <c r="H313" s="190">
        <v>24</v>
      </c>
      <c r="I313" s="60">
        <v>0</v>
      </c>
      <c r="J313" s="168">
        <v>5.9363636363636365</v>
      </c>
      <c r="K313" s="170">
        <f t="shared" si="28"/>
        <v>355.29</v>
      </c>
      <c r="L313" s="68"/>
      <c r="M313" s="65">
        <f t="shared" si="29"/>
        <v>0</v>
      </c>
      <c r="N313" s="147">
        <f t="shared" si="30"/>
        <v>0</v>
      </c>
      <c r="O313" s="145"/>
      <c r="P313" s="151">
        <f t="shared" si="31"/>
        <v>1062.5627272727272</v>
      </c>
    </row>
    <row r="314" spans="1:16" ht="14.1" hidden="1" customHeight="1" x14ac:dyDescent="0.2">
      <c r="A314" s="59"/>
      <c r="B314" s="60">
        <v>10429</v>
      </c>
      <c r="C314" s="61" t="s">
        <v>1501</v>
      </c>
      <c r="D314" s="61" t="s">
        <v>697</v>
      </c>
      <c r="E314" s="62" t="s">
        <v>1502</v>
      </c>
      <c r="F314" s="63" t="s">
        <v>86</v>
      </c>
      <c r="G314" s="64">
        <v>22</v>
      </c>
      <c r="H314" s="190" t="s">
        <v>2389</v>
      </c>
      <c r="I314" s="60">
        <v>0</v>
      </c>
      <c r="J314" s="168">
        <v>46.786363636363632</v>
      </c>
      <c r="K314" s="170">
        <f t="shared" si="28"/>
        <v>2800.16</v>
      </c>
      <c r="L314" s="68"/>
      <c r="M314" s="65">
        <f t="shared" si="29"/>
        <v>0</v>
      </c>
      <c r="N314" s="147">
        <f t="shared" si="30"/>
        <v>0</v>
      </c>
      <c r="O314" s="145"/>
      <c r="P314" s="151">
        <f t="shared" si="31"/>
        <v>3507.4327272727269</v>
      </c>
    </row>
    <row r="315" spans="1:16" ht="14.1" hidden="1" customHeight="1" x14ac:dyDescent="0.2">
      <c r="A315" s="59"/>
      <c r="B315" s="60" t="s">
        <v>929</v>
      </c>
      <c r="C315" s="61" t="s">
        <v>698</v>
      </c>
      <c r="D315" s="61" t="s">
        <v>697</v>
      </c>
      <c r="E315" s="62" t="s">
        <v>699</v>
      </c>
      <c r="F315" s="63" t="s">
        <v>18</v>
      </c>
      <c r="G315" s="64">
        <v>11</v>
      </c>
      <c r="H315" s="190" t="s">
        <v>2394</v>
      </c>
      <c r="I315" s="60">
        <v>0</v>
      </c>
      <c r="J315" s="168">
        <v>59.68272727272727</v>
      </c>
      <c r="K315" s="170">
        <f t="shared" si="28"/>
        <v>3572.01</v>
      </c>
      <c r="L315" s="68"/>
      <c r="M315" s="65">
        <f t="shared" si="29"/>
        <v>0</v>
      </c>
      <c r="N315" s="147">
        <f t="shared" si="30"/>
        <v>0</v>
      </c>
      <c r="O315" s="145"/>
      <c r="P315" s="151">
        <f t="shared" si="31"/>
        <v>4986.5554545454543</v>
      </c>
    </row>
    <row r="316" spans="1:16" ht="14.1" hidden="1" customHeight="1" x14ac:dyDescent="0.2">
      <c r="A316" s="59"/>
      <c r="B316" s="60" t="s">
        <v>1503</v>
      </c>
      <c r="C316" s="61" t="s">
        <v>698</v>
      </c>
      <c r="D316" s="61" t="s">
        <v>697</v>
      </c>
      <c r="E316" s="62" t="s">
        <v>699</v>
      </c>
      <c r="F316" s="63" t="s">
        <v>20</v>
      </c>
      <c r="G316" s="64">
        <v>5</v>
      </c>
      <c r="H316" s="190" t="s">
        <v>2396</v>
      </c>
      <c r="I316" s="60">
        <v>0</v>
      </c>
      <c r="J316" s="168">
        <v>69.550000000000011</v>
      </c>
      <c r="K316" s="170">
        <f t="shared" si="28"/>
        <v>4162.57</v>
      </c>
      <c r="L316" s="68"/>
      <c r="M316" s="65">
        <f t="shared" si="29"/>
        <v>0</v>
      </c>
      <c r="N316" s="147">
        <f t="shared" si="30"/>
        <v>0</v>
      </c>
      <c r="O316" s="145"/>
      <c r="P316" s="151">
        <f t="shared" si="31"/>
        <v>7274.57</v>
      </c>
    </row>
    <row r="317" spans="1:16" ht="14.1" hidden="1" customHeight="1" x14ac:dyDescent="0.2">
      <c r="A317" s="59"/>
      <c r="B317" s="60" t="s">
        <v>1504</v>
      </c>
      <c r="C317" s="61" t="s">
        <v>698</v>
      </c>
      <c r="D317" s="61" t="s">
        <v>697</v>
      </c>
      <c r="E317" s="62" t="s">
        <v>699</v>
      </c>
      <c r="F317" s="63" t="s">
        <v>1482</v>
      </c>
      <c r="G317" s="64">
        <v>3</v>
      </c>
      <c r="H317" s="190">
        <v>3</v>
      </c>
      <c r="I317" s="60">
        <v>0</v>
      </c>
      <c r="J317" s="168">
        <v>81.453333333333333</v>
      </c>
      <c r="K317" s="170">
        <f t="shared" si="28"/>
        <v>4874.9799999999996</v>
      </c>
      <c r="L317" s="68"/>
      <c r="M317" s="65">
        <f t="shared" si="29"/>
        <v>0</v>
      </c>
      <c r="N317" s="147">
        <f t="shared" si="30"/>
        <v>0</v>
      </c>
      <c r="O317" s="145"/>
      <c r="P317" s="151">
        <f t="shared" si="31"/>
        <v>10061.646666666667</v>
      </c>
    </row>
    <row r="318" spans="1:16" ht="14.1" hidden="1" customHeight="1" x14ac:dyDescent="0.2">
      <c r="A318" s="59"/>
      <c r="B318" s="60" t="s">
        <v>1505</v>
      </c>
      <c r="C318" s="61" t="s">
        <v>698</v>
      </c>
      <c r="D318" s="61" t="s">
        <v>697</v>
      </c>
      <c r="E318" s="62" t="s">
        <v>699</v>
      </c>
      <c r="F318" s="63" t="s">
        <v>926</v>
      </c>
      <c r="G318" s="64">
        <v>1</v>
      </c>
      <c r="H318" s="190">
        <v>1</v>
      </c>
      <c r="I318" s="60">
        <v>0</v>
      </c>
      <c r="J318" s="168">
        <v>133</v>
      </c>
      <c r="K318" s="170">
        <f t="shared" si="28"/>
        <v>7960.05</v>
      </c>
      <c r="L318" s="68"/>
      <c r="M318" s="65">
        <f t="shared" si="29"/>
        <v>0</v>
      </c>
      <c r="N318" s="147">
        <f t="shared" si="30"/>
        <v>0</v>
      </c>
      <c r="O318" s="145"/>
      <c r="P318" s="151">
        <f t="shared" si="31"/>
        <v>23520.05</v>
      </c>
    </row>
    <row r="319" spans="1:16" ht="14.1" customHeight="1" x14ac:dyDescent="0.2">
      <c r="A319" s="59"/>
      <c r="B319" s="60">
        <v>10430</v>
      </c>
      <c r="C319" s="61" t="s">
        <v>1506</v>
      </c>
      <c r="D319" s="61" t="s">
        <v>697</v>
      </c>
      <c r="E319" s="62" t="s">
        <v>1507</v>
      </c>
      <c r="F319" s="63" t="s">
        <v>86</v>
      </c>
      <c r="G319" s="64">
        <v>22</v>
      </c>
      <c r="H319" s="190">
        <v>24</v>
      </c>
      <c r="I319" s="60">
        <v>1</v>
      </c>
      <c r="J319" s="168">
        <v>21.706363636363637</v>
      </c>
      <c r="K319" s="170">
        <f t="shared" si="28"/>
        <v>1299.1300000000001</v>
      </c>
      <c r="L319" s="68"/>
      <c r="M319" s="65">
        <f t="shared" si="29"/>
        <v>0</v>
      </c>
      <c r="N319" s="147">
        <f t="shared" si="30"/>
        <v>0</v>
      </c>
      <c r="O319" s="145"/>
      <c r="P319" s="151">
        <f t="shared" si="31"/>
        <v>2006.4027272727274</v>
      </c>
    </row>
    <row r="320" spans="1:16" ht="14.1" hidden="1" customHeight="1" x14ac:dyDescent="0.2">
      <c r="A320" s="59"/>
      <c r="B320" s="60">
        <v>10431</v>
      </c>
      <c r="C320" s="61" t="s">
        <v>1508</v>
      </c>
      <c r="D320" s="61" t="s">
        <v>930</v>
      </c>
      <c r="E320" s="62" t="s">
        <v>1509</v>
      </c>
      <c r="F320" s="63" t="s">
        <v>86</v>
      </c>
      <c r="G320" s="64">
        <v>22</v>
      </c>
      <c r="H320" s="190" t="s">
        <v>2389</v>
      </c>
      <c r="I320" s="60">
        <v>0</v>
      </c>
      <c r="J320" s="168">
        <v>31.136363636363637</v>
      </c>
      <c r="K320" s="170">
        <f t="shared" si="28"/>
        <v>1863.51</v>
      </c>
      <c r="L320" s="68"/>
      <c r="M320" s="65">
        <f t="shared" si="29"/>
        <v>0</v>
      </c>
      <c r="N320" s="147">
        <f t="shared" si="30"/>
        <v>0</v>
      </c>
      <c r="O320" s="145"/>
      <c r="P320" s="151">
        <f t="shared" si="31"/>
        <v>2570.7827272727272</v>
      </c>
    </row>
    <row r="321" spans="1:16" ht="14.1" hidden="1" customHeight="1" x14ac:dyDescent="0.2">
      <c r="A321" s="59"/>
      <c r="B321" s="60" t="s">
        <v>397</v>
      </c>
      <c r="C321" s="61" t="s">
        <v>398</v>
      </c>
      <c r="D321" s="61" t="s">
        <v>930</v>
      </c>
      <c r="E321" s="62" t="s">
        <v>399</v>
      </c>
      <c r="F321" s="63" t="s">
        <v>18</v>
      </c>
      <c r="G321" s="64">
        <v>11</v>
      </c>
      <c r="H321" s="190" t="s">
        <v>2394</v>
      </c>
      <c r="I321" s="60">
        <v>0</v>
      </c>
      <c r="J321" s="168">
        <v>15.332727272727274</v>
      </c>
      <c r="K321" s="170">
        <f t="shared" si="28"/>
        <v>917.66</v>
      </c>
      <c r="L321" s="68"/>
      <c r="M321" s="65">
        <f t="shared" si="29"/>
        <v>0</v>
      </c>
      <c r="N321" s="147">
        <f t="shared" si="30"/>
        <v>0</v>
      </c>
      <c r="O321" s="145"/>
      <c r="P321" s="151">
        <f t="shared" si="31"/>
        <v>2332.2054545454544</v>
      </c>
    </row>
    <row r="322" spans="1:16" ht="14.1" hidden="1" customHeight="1" x14ac:dyDescent="0.2">
      <c r="A322" s="59"/>
      <c r="B322" s="60" t="s">
        <v>1510</v>
      </c>
      <c r="C322" s="61" t="s">
        <v>398</v>
      </c>
      <c r="D322" s="61" t="s">
        <v>930</v>
      </c>
      <c r="E322" s="62" t="s">
        <v>399</v>
      </c>
      <c r="F322" s="63" t="s">
        <v>20</v>
      </c>
      <c r="G322" s="64">
        <v>5</v>
      </c>
      <c r="H322" s="190" t="s">
        <v>2396</v>
      </c>
      <c r="I322" s="60">
        <v>0</v>
      </c>
      <c r="J322" s="168">
        <v>19.420000000000002</v>
      </c>
      <c r="K322" s="170">
        <f t="shared" si="28"/>
        <v>1162.29</v>
      </c>
      <c r="L322" s="68"/>
      <c r="M322" s="65">
        <f t="shared" si="29"/>
        <v>0</v>
      </c>
      <c r="N322" s="147">
        <f t="shared" si="30"/>
        <v>0</v>
      </c>
      <c r="O322" s="145"/>
      <c r="P322" s="151">
        <f t="shared" si="31"/>
        <v>4274.29</v>
      </c>
    </row>
    <row r="323" spans="1:16" ht="14.1" hidden="1" customHeight="1" x14ac:dyDescent="0.2">
      <c r="A323" s="59"/>
      <c r="B323" s="60" t="s">
        <v>1511</v>
      </c>
      <c r="C323" s="61" t="s">
        <v>398</v>
      </c>
      <c r="D323" s="61" t="s">
        <v>930</v>
      </c>
      <c r="E323" s="62" t="s">
        <v>399</v>
      </c>
      <c r="F323" s="63" t="s">
        <v>1482</v>
      </c>
      <c r="G323" s="64">
        <v>3</v>
      </c>
      <c r="H323" s="190">
        <v>3</v>
      </c>
      <c r="I323" s="60">
        <v>0</v>
      </c>
      <c r="J323" s="168">
        <v>29.563333333333333</v>
      </c>
      <c r="K323" s="170">
        <f t="shared" si="28"/>
        <v>1769.37</v>
      </c>
      <c r="L323" s="68"/>
      <c r="M323" s="65">
        <f t="shared" si="29"/>
        <v>0</v>
      </c>
      <c r="N323" s="147">
        <f t="shared" si="30"/>
        <v>0</v>
      </c>
      <c r="O323" s="145"/>
      <c r="P323" s="151">
        <f t="shared" si="31"/>
        <v>6956.0366666666669</v>
      </c>
    </row>
    <row r="324" spans="1:16" ht="14.1" hidden="1" customHeight="1" x14ac:dyDescent="0.2">
      <c r="A324" s="59"/>
      <c r="B324" s="60" t="s">
        <v>931</v>
      </c>
      <c r="C324" s="61" t="s">
        <v>398</v>
      </c>
      <c r="D324" s="61" t="s">
        <v>930</v>
      </c>
      <c r="E324" s="62" t="s">
        <v>399</v>
      </c>
      <c r="F324" s="63" t="s">
        <v>19</v>
      </c>
      <c r="G324" s="64">
        <v>14</v>
      </c>
      <c r="H324" s="190" t="e">
        <v>#N/A</v>
      </c>
      <c r="I324" s="60">
        <v>0</v>
      </c>
      <c r="J324" s="168">
        <v>20.265714285714285</v>
      </c>
      <c r="K324" s="170">
        <f t="shared" si="28"/>
        <v>1212.9000000000001</v>
      </c>
      <c r="L324" s="68"/>
      <c r="M324" s="65">
        <f t="shared" si="29"/>
        <v>0</v>
      </c>
      <c r="N324" s="147">
        <f t="shared" si="30"/>
        <v>0</v>
      </c>
      <c r="O324" s="145"/>
      <c r="P324" s="151">
        <f t="shared" si="31"/>
        <v>2324.3285714285712</v>
      </c>
    </row>
    <row r="325" spans="1:16" ht="14.1" customHeight="1" x14ac:dyDescent="0.2">
      <c r="A325" s="59"/>
      <c r="B325" s="60">
        <v>10432</v>
      </c>
      <c r="C325" s="61" t="s">
        <v>1512</v>
      </c>
      <c r="D325" s="61" t="s">
        <v>1513</v>
      </c>
      <c r="E325" s="62" t="s">
        <v>1514</v>
      </c>
      <c r="F325" s="63" t="s">
        <v>19</v>
      </c>
      <c r="G325" s="64">
        <v>27</v>
      </c>
      <c r="H325" s="190" t="s">
        <v>2388</v>
      </c>
      <c r="I325" s="60">
        <v>10</v>
      </c>
      <c r="J325" s="168">
        <v>9.8959259259259262</v>
      </c>
      <c r="K325" s="170">
        <f t="shared" si="28"/>
        <v>592.27</v>
      </c>
      <c r="L325" s="68"/>
      <c r="M325" s="65">
        <f t="shared" si="29"/>
        <v>0</v>
      </c>
      <c r="N325" s="147">
        <f t="shared" si="30"/>
        <v>0</v>
      </c>
      <c r="O325" s="145"/>
      <c r="P325" s="151">
        <f t="shared" si="31"/>
        <v>1168.5662962962963</v>
      </c>
    </row>
    <row r="326" spans="1:16" ht="14.1" hidden="1" customHeight="1" x14ac:dyDescent="0.2">
      <c r="A326" s="59"/>
      <c r="B326" s="60" t="s">
        <v>1515</v>
      </c>
      <c r="C326" s="61" t="s">
        <v>1512</v>
      </c>
      <c r="D326" s="61" t="s">
        <v>1513</v>
      </c>
      <c r="E326" s="62" t="s">
        <v>1514</v>
      </c>
      <c r="F326" s="63" t="s">
        <v>18</v>
      </c>
      <c r="G326" s="64">
        <v>14</v>
      </c>
      <c r="H326" s="190" t="s">
        <v>2397</v>
      </c>
      <c r="I326" s="60">
        <v>0</v>
      </c>
      <c r="J326" s="168">
        <v>14.845714285714287</v>
      </c>
      <c r="K326" s="170">
        <f t="shared" si="28"/>
        <v>888.52</v>
      </c>
      <c r="L326" s="68"/>
      <c r="M326" s="65">
        <f t="shared" si="29"/>
        <v>0</v>
      </c>
      <c r="N326" s="147">
        <f t="shared" si="30"/>
        <v>0</v>
      </c>
      <c r="O326" s="145"/>
      <c r="P326" s="151">
        <f t="shared" si="31"/>
        <v>1999.9485714285713</v>
      </c>
    </row>
    <row r="327" spans="1:16" ht="14.1" hidden="1" customHeight="1" x14ac:dyDescent="0.2">
      <c r="A327" s="59"/>
      <c r="B327" s="60" t="s">
        <v>1516</v>
      </c>
      <c r="C327" s="61" t="s">
        <v>1512</v>
      </c>
      <c r="D327" s="61" t="s">
        <v>574</v>
      </c>
      <c r="E327" s="62" t="s">
        <v>1514</v>
      </c>
      <c r="F327" s="63" t="s">
        <v>20</v>
      </c>
      <c r="G327" s="64">
        <v>11</v>
      </c>
      <c r="H327" s="190" t="s">
        <v>2394</v>
      </c>
      <c r="I327" s="60">
        <v>0</v>
      </c>
      <c r="J327" s="168">
        <v>16.692727272727272</v>
      </c>
      <c r="K327" s="170">
        <f t="shared" si="28"/>
        <v>999.06</v>
      </c>
      <c r="L327" s="68"/>
      <c r="M327" s="65">
        <f t="shared" si="29"/>
        <v>0</v>
      </c>
      <c r="N327" s="147">
        <f t="shared" si="30"/>
        <v>0</v>
      </c>
      <c r="O327" s="145"/>
      <c r="P327" s="151">
        <f t="shared" si="31"/>
        <v>2413.6054545454544</v>
      </c>
    </row>
    <row r="328" spans="1:16" ht="14.1" customHeight="1" x14ac:dyDescent="0.2">
      <c r="A328" s="59"/>
      <c r="B328" s="60">
        <v>10433</v>
      </c>
      <c r="C328" s="61" t="s">
        <v>1517</v>
      </c>
      <c r="D328" s="61" t="s">
        <v>400</v>
      </c>
      <c r="E328" s="62" t="s">
        <v>1518</v>
      </c>
      <c r="F328" s="63" t="s">
        <v>1519</v>
      </c>
      <c r="G328" s="64">
        <v>90</v>
      </c>
      <c r="H328" s="190" t="s">
        <v>2384</v>
      </c>
      <c r="I328" s="60">
        <v>3</v>
      </c>
      <c r="J328" s="168">
        <v>3.2177777777777776</v>
      </c>
      <c r="K328" s="170">
        <f t="shared" si="28"/>
        <v>192.58</v>
      </c>
      <c r="L328" s="68"/>
      <c r="M328" s="65">
        <f t="shared" si="29"/>
        <v>0</v>
      </c>
      <c r="N328" s="147">
        <f t="shared" si="30"/>
        <v>0</v>
      </c>
      <c r="O328" s="145"/>
      <c r="P328" s="151">
        <f t="shared" si="31"/>
        <v>365.4688888888889</v>
      </c>
    </row>
    <row r="329" spans="1:16" ht="14.1" hidden="1" customHeight="1" x14ac:dyDescent="0.2">
      <c r="A329" s="59"/>
      <c r="B329" s="60" t="s">
        <v>1520</v>
      </c>
      <c r="C329" s="61" t="s">
        <v>1517</v>
      </c>
      <c r="D329" s="61" t="s">
        <v>400</v>
      </c>
      <c r="E329" s="62" t="s">
        <v>1518</v>
      </c>
      <c r="F329" s="63" t="s">
        <v>19</v>
      </c>
      <c r="G329" s="64">
        <v>32</v>
      </c>
      <c r="H329" s="190" t="s">
        <v>2385</v>
      </c>
      <c r="I329" s="60">
        <v>0</v>
      </c>
      <c r="J329" s="168">
        <v>6.5612499999999994</v>
      </c>
      <c r="K329" s="170">
        <f t="shared" si="28"/>
        <v>392.69</v>
      </c>
      <c r="L329" s="68"/>
      <c r="M329" s="65">
        <f t="shared" si="29"/>
        <v>0</v>
      </c>
      <c r="N329" s="147">
        <f t="shared" si="30"/>
        <v>0</v>
      </c>
      <c r="O329" s="145"/>
      <c r="P329" s="151">
        <f t="shared" si="31"/>
        <v>878.94</v>
      </c>
    </row>
    <row r="330" spans="1:16" ht="14.1" hidden="1" customHeight="1" x14ac:dyDescent="0.2">
      <c r="A330" s="59"/>
      <c r="B330" s="60" t="s">
        <v>1521</v>
      </c>
      <c r="C330" s="61" t="s">
        <v>1517</v>
      </c>
      <c r="D330" s="61" t="s">
        <v>400</v>
      </c>
      <c r="E330" s="62" t="s">
        <v>1518</v>
      </c>
      <c r="F330" s="63" t="s">
        <v>18</v>
      </c>
      <c r="G330" s="64">
        <v>22</v>
      </c>
      <c r="H330" s="190" t="s">
        <v>2389</v>
      </c>
      <c r="I330" s="60">
        <v>0</v>
      </c>
      <c r="J330" s="168">
        <v>8.5763636363636362</v>
      </c>
      <c r="K330" s="170">
        <f t="shared" si="28"/>
        <v>513.29999999999995</v>
      </c>
      <c r="L330" s="68"/>
      <c r="M330" s="65">
        <f t="shared" si="29"/>
        <v>0</v>
      </c>
      <c r="N330" s="147">
        <f t="shared" si="30"/>
        <v>0</v>
      </c>
      <c r="O330" s="145"/>
      <c r="P330" s="151">
        <f t="shared" si="31"/>
        <v>1220.5727272727272</v>
      </c>
    </row>
    <row r="331" spans="1:16" ht="14.1" customHeight="1" x14ac:dyDescent="0.2">
      <c r="A331" s="59"/>
      <c r="B331" s="60" t="s">
        <v>1522</v>
      </c>
      <c r="C331" s="61" t="s">
        <v>1517</v>
      </c>
      <c r="D331" s="61" t="s">
        <v>400</v>
      </c>
      <c r="E331" s="62" t="s">
        <v>1518</v>
      </c>
      <c r="F331" s="63" t="s">
        <v>20</v>
      </c>
      <c r="G331" s="64">
        <v>5</v>
      </c>
      <c r="H331" s="190">
        <v>6</v>
      </c>
      <c r="I331" s="60">
        <v>1</v>
      </c>
      <c r="J331" s="168">
        <v>13.97</v>
      </c>
      <c r="K331" s="170">
        <f t="shared" si="28"/>
        <v>836.1</v>
      </c>
      <c r="L331" s="68"/>
      <c r="M331" s="65">
        <f t="shared" si="29"/>
        <v>0</v>
      </c>
      <c r="N331" s="147">
        <f t="shared" si="30"/>
        <v>0</v>
      </c>
      <c r="O331" s="145"/>
      <c r="P331" s="151">
        <f t="shared" si="31"/>
        <v>3948.1</v>
      </c>
    </row>
    <row r="332" spans="1:16" ht="14.1" customHeight="1" x14ac:dyDescent="0.2">
      <c r="A332" s="59"/>
      <c r="B332" s="60" t="s">
        <v>932</v>
      </c>
      <c r="C332" s="61" t="s">
        <v>933</v>
      </c>
      <c r="D332" s="61" t="s">
        <v>400</v>
      </c>
      <c r="E332" s="62" t="s">
        <v>934</v>
      </c>
      <c r="F332" s="63" t="s">
        <v>86</v>
      </c>
      <c r="G332" s="64">
        <v>5</v>
      </c>
      <c r="H332" s="190">
        <v>6</v>
      </c>
      <c r="I332" s="60">
        <v>1</v>
      </c>
      <c r="J332" s="168">
        <v>15.32</v>
      </c>
      <c r="K332" s="170">
        <f t="shared" si="28"/>
        <v>916.9</v>
      </c>
      <c r="L332" s="68"/>
      <c r="M332" s="65">
        <f t="shared" si="29"/>
        <v>0</v>
      </c>
      <c r="N332" s="147">
        <f t="shared" si="30"/>
        <v>0</v>
      </c>
      <c r="O332" s="145"/>
      <c r="P332" s="151">
        <f t="shared" si="31"/>
        <v>4028.9</v>
      </c>
    </row>
    <row r="333" spans="1:16" ht="14.1" hidden="1" customHeight="1" x14ac:dyDescent="0.2">
      <c r="A333" s="59"/>
      <c r="B333" s="60">
        <v>10435</v>
      </c>
      <c r="C333" s="61" t="s">
        <v>1523</v>
      </c>
      <c r="D333" s="61" t="s">
        <v>272</v>
      </c>
      <c r="E333" s="62" t="s">
        <v>1524</v>
      </c>
      <c r="F333" s="63" t="s">
        <v>86</v>
      </c>
      <c r="G333" s="64">
        <v>22</v>
      </c>
      <c r="H333" s="190" t="s">
        <v>2389</v>
      </c>
      <c r="I333" s="60">
        <v>0</v>
      </c>
      <c r="J333" s="168">
        <v>35.426363636363632</v>
      </c>
      <c r="K333" s="170">
        <f t="shared" si="28"/>
        <v>2120.27</v>
      </c>
      <c r="L333" s="68"/>
      <c r="M333" s="65">
        <f t="shared" si="29"/>
        <v>0</v>
      </c>
      <c r="N333" s="147">
        <f t="shared" si="30"/>
        <v>0</v>
      </c>
      <c r="O333" s="145"/>
      <c r="P333" s="151">
        <f t="shared" si="31"/>
        <v>2827.5427272727275</v>
      </c>
    </row>
    <row r="334" spans="1:16" ht="14.1" hidden="1" customHeight="1" x14ac:dyDescent="0.2">
      <c r="A334" s="59"/>
      <c r="B334" s="60" t="s">
        <v>935</v>
      </c>
      <c r="C334" s="61" t="s">
        <v>936</v>
      </c>
      <c r="D334" s="61" t="s">
        <v>272</v>
      </c>
      <c r="E334" s="62" t="s">
        <v>937</v>
      </c>
      <c r="F334" s="63" t="s">
        <v>18</v>
      </c>
      <c r="G334" s="64">
        <v>11</v>
      </c>
      <c r="H334" s="190" t="s">
        <v>2394</v>
      </c>
      <c r="I334" s="60">
        <v>0</v>
      </c>
      <c r="J334" s="168">
        <v>20.752727272727274</v>
      </c>
      <c r="K334" s="170">
        <f t="shared" si="28"/>
        <v>1242.05</v>
      </c>
      <c r="L334" s="68"/>
      <c r="M334" s="65">
        <f t="shared" si="29"/>
        <v>0</v>
      </c>
      <c r="N334" s="147">
        <f t="shared" si="30"/>
        <v>0</v>
      </c>
      <c r="O334" s="145"/>
      <c r="P334" s="151">
        <f t="shared" si="31"/>
        <v>2656.5954545454542</v>
      </c>
    </row>
    <row r="335" spans="1:16" ht="14.1" hidden="1" customHeight="1" x14ac:dyDescent="0.2">
      <c r="A335" s="59"/>
      <c r="B335" s="60" t="s">
        <v>938</v>
      </c>
      <c r="C335" s="61" t="s">
        <v>936</v>
      </c>
      <c r="D335" s="61" t="s">
        <v>272</v>
      </c>
      <c r="E335" s="62" t="s">
        <v>937</v>
      </c>
      <c r="F335" s="63" t="s">
        <v>20</v>
      </c>
      <c r="G335" s="64">
        <v>5</v>
      </c>
      <c r="H335" s="190" t="s">
        <v>2396</v>
      </c>
      <c r="I335" s="60">
        <v>0</v>
      </c>
      <c r="J335" s="168">
        <v>23.48</v>
      </c>
      <c r="K335" s="170">
        <f t="shared" si="28"/>
        <v>1405.28</v>
      </c>
      <c r="L335" s="68"/>
      <c r="M335" s="65">
        <f t="shared" si="29"/>
        <v>0</v>
      </c>
      <c r="N335" s="147">
        <f t="shared" si="30"/>
        <v>0</v>
      </c>
      <c r="O335" s="145"/>
      <c r="P335" s="151">
        <f t="shared" si="31"/>
        <v>4517.28</v>
      </c>
    </row>
    <row r="336" spans="1:16" ht="14.1" hidden="1" customHeight="1" x14ac:dyDescent="0.2">
      <c r="A336" s="59"/>
      <c r="B336" s="60" t="s">
        <v>1525</v>
      </c>
      <c r="C336" s="61" t="s">
        <v>936</v>
      </c>
      <c r="D336" s="61" t="s">
        <v>272</v>
      </c>
      <c r="E336" s="62" t="s">
        <v>937</v>
      </c>
      <c r="F336" s="63" t="s">
        <v>1482</v>
      </c>
      <c r="G336" s="64">
        <v>3</v>
      </c>
      <c r="H336" s="190">
        <v>3</v>
      </c>
      <c r="I336" s="60">
        <v>0</v>
      </c>
      <c r="J336" s="168">
        <v>35.813333333333333</v>
      </c>
      <c r="K336" s="170">
        <f t="shared" ref="K336:K399" si="32">ROUND(J336*$M$4*1.05,2)</f>
        <v>2143.4299999999998</v>
      </c>
      <c r="L336" s="68"/>
      <c r="M336" s="65">
        <f t="shared" ref="M336:M399" si="33">L336*K336</f>
        <v>0</v>
      </c>
      <c r="N336" s="147">
        <f t="shared" ref="N336:N399" si="34">L336/G336</f>
        <v>0</v>
      </c>
      <c r="O336" s="145"/>
      <c r="P336" s="151">
        <f t="shared" ref="P336:P399" si="35">K336+$M$5/G336</f>
        <v>7330.0966666666664</v>
      </c>
    </row>
    <row r="337" spans="1:16" ht="14.1" hidden="1" customHeight="1" x14ac:dyDescent="0.2">
      <c r="A337" s="59"/>
      <c r="B337" s="60">
        <v>10436</v>
      </c>
      <c r="C337" s="61" t="s">
        <v>1526</v>
      </c>
      <c r="D337" s="61" t="s">
        <v>1527</v>
      </c>
      <c r="E337" s="62" t="s">
        <v>1528</v>
      </c>
      <c r="F337" s="63" t="s">
        <v>86</v>
      </c>
      <c r="G337" s="64">
        <v>11</v>
      </c>
      <c r="H337" s="190" t="s">
        <v>2394</v>
      </c>
      <c r="I337" s="60">
        <v>0</v>
      </c>
      <c r="J337" s="168">
        <v>242.27272727272728</v>
      </c>
      <c r="K337" s="170">
        <f t="shared" si="32"/>
        <v>14500.02</v>
      </c>
      <c r="L337" s="68"/>
      <c r="M337" s="65">
        <f t="shared" si="33"/>
        <v>0</v>
      </c>
      <c r="N337" s="147">
        <f t="shared" si="34"/>
        <v>0</v>
      </c>
      <c r="O337" s="145"/>
      <c r="P337" s="151">
        <f t="shared" si="35"/>
        <v>15914.565454545454</v>
      </c>
    </row>
    <row r="338" spans="1:16" ht="14.1" hidden="1" customHeight="1" x14ac:dyDescent="0.2">
      <c r="A338" s="59"/>
      <c r="B338" s="60">
        <v>10437</v>
      </c>
      <c r="C338" s="61" t="s">
        <v>1529</v>
      </c>
      <c r="D338" s="61" t="s">
        <v>1513</v>
      </c>
      <c r="E338" s="62" t="s">
        <v>1530</v>
      </c>
      <c r="F338" s="63" t="s">
        <v>86</v>
      </c>
      <c r="G338" s="64">
        <v>11</v>
      </c>
      <c r="H338" s="190" t="s">
        <v>2394</v>
      </c>
      <c r="I338" s="60">
        <v>0</v>
      </c>
      <c r="J338" s="168">
        <v>23.512727272727272</v>
      </c>
      <c r="K338" s="170">
        <f t="shared" si="32"/>
        <v>1407.24</v>
      </c>
      <c r="L338" s="68"/>
      <c r="M338" s="65">
        <f t="shared" si="33"/>
        <v>0</v>
      </c>
      <c r="N338" s="147">
        <f t="shared" si="34"/>
        <v>0</v>
      </c>
      <c r="O338" s="145"/>
      <c r="P338" s="151">
        <f t="shared" si="35"/>
        <v>2821.7854545454547</v>
      </c>
    </row>
    <row r="339" spans="1:16" ht="14.1" hidden="1" customHeight="1" x14ac:dyDescent="0.2">
      <c r="A339" s="59"/>
      <c r="B339" s="60">
        <v>10451</v>
      </c>
      <c r="C339" s="61" t="s">
        <v>1531</v>
      </c>
      <c r="D339" s="61" t="s">
        <v>1532</v>
      </c>
      <c r="E339" s="62" t="s">
        <v>1533</v>
      </c>
      <c r="F339" s="63" t="s">
        <v>86</v>
      </c>
      <c r="G339" s="64">
        <v>11</v>
      </c>
      <c r="H339" s="190" t="s">
        <v>2394</v>
      </c>
      <c r="I339" s="60">
        <v>0</v>
      </c>
      <c r="J339" s="168">
        <v>25.882727272727276</v>
      </c>
      <c r="K339" s="170">
        <f t="shared" si="32"/>
        <v>1549.08</v>
      </c>
      <c r="L339" s="68"/>
      <c r="M339" s="65">
        <f t="shared" si="33"/>
        <v>0</v>
      </c>
      <c r="N339" s="147">
        <f t="shared" si="34"/>
        <v>0</v>
      </c>
      <c r="O339" s="145"/>
      <c r="P339" s="151">
        <f t="shared" si="35"/>
        <v>2963.6254545454544</v>
      </c>
    </row>
    <row r="340" spans="1:16" ht="14.1" hidden="1" customHeight="1" x14ac:dyDescent="0.2">
      <c r="A340" s="59"/>
      <c r="B340" s="60">
        <v>10452</v>
      </c>
      <c r="C340" s="61" t="s">
        <v>1534</v>
      </c>
      <c r="D340" s="61" t="s">
        <v>1535</v>
      </c>
      <c r="E340" s="62" t="s">
        <v>1536</v>
      </c>
      <c r="F340" s="63" t="s">
        <v>86</v>
      </c>
      <c r="G340" s="64">
        <v>11</v>
      </c>
      <c r="H340" s="190" t="s">
        <v>2394</v>
      </c>
      <c r="I340" s="60">
        <v>0</v>
      </c>
      <c r="J340" s="168">
        <v>6.6527272727272724</v>
      </c>
      <c r="K340" s="170">
        <f t="shared" si="32"/>
        <v>398.17</v>
      </c>
      <c r="L340" s="68"/>
      <c r="M340" s="65">
        <f t="shared" si="33"/>
        <v>0</v>
      </c>
      <c r="N340" s="147">
        <f t="shared" si="34"/>
        <v>0</v>
      </c>
      <c r="O340" s="145"/>
      <c r="P340" s="151">
        <f t="shared" si="35"/>
        <v>1812.7154545454546</v>
      </c>
    </row>
    <row r="341" spans="1:16" ht="14.1" customHeight="1" x14ac:dyDescent="0.2">
      <c r="A341" s="59"/>
      <c r="B341" s="60">
        <v>10453</v>
      </c>
      <c r="C341" s="61" t="s">
        <v>1537</v>
      </c>
      <c r="D341" s="61" t="s">
        <v>1532</v>
      </c>
      <c r="E341" s="62" t="s">
        <v>1538</v>
      </c>
      <c r="F341" s="63" t="s">
        <v>86</v>
      </c>
      <c r="G341" s="64">
        <v>11</v>
      </c>
      <c r="H341" s="190" t="s">
        <v>2394</v>
      </c>
      <c r="I341" s="60">
        <v>1</v>
      </c>
      <c r="J341" s="168">
        <v>13.762727272727274</v>
      </c>
      <c r="K341" s="170">
        <f t="shared" si="32"/>
        <v>823.7</v>
      </c>
      <c r="L341" s="68"/>
      <c r="M341" s="65">
        <f t="shared" si="33"/>
        <v>0</v>
      </c>
      <c r="N341" s="147">
        <f t="shared" si="34"/>
        <v>0</v>
      </c>
      <c r="O341" s="145"/>
      <c r="P341" s="151">
        <f t="shared" si="35"/>
        <v>2238.2454545454548</v>
      </c>
    </row>
    <row r="342" spans="1:16" ht="14.1" hidden="1" customHeight="1" x14ac:dyDescent="0.2">
      <c r="A342" s="59"/>
      <c r="B342" s="60">
        <v>10454</v>
      </c>
      <c r="C342" s="61" t="s">
        <v>1539</v>
      </c>
      <c r="D342" s="61" t="s">
        <v>1540</v>
      </c>
      <c r="E342" s="62" t="s">
        <v>1541</v>
      </c>
      <c r="F342" s="63" t="s">
        <v>86</v>
      </c>
      <c r="G342" s="64">
        <v>11</v>
      </c>
      <c r="H342" s="190" t="s">
        <v>2394</v>
      </c>
      <c r="I342" s="60">
        <v>0</v>
      </c>
      <c r="J342" s="168">
        <v>68.272727272727266</v>
      </c>
      <c r="K342" s="170">
        <f t="shared" si="32"/>
        <v>4086.12</v>
      </c>
      <c r="L342" s="68"/>
      <c r="M342" s="65">
        <f t="shared" si="33"/>
        <v>0</v>
      </c>
      <c r="N342" s="147">
        <f t="shared" si="34"/>
        <v>0</v>
      </c>
      <c r="O342" s="145"/>
      <c r="P342" s="151">
        <f t="shared" si="35"/>
        <v>5500.6654545454548</v>
      </c>
    </row>
    <row r="343" spans="1:16" ht="14.1" hidden="1" customHeight="1" x14ac:dyDescent="0.2">
      <c r="A343" s="59"/>
      <c r="B343" s="60" t="s">
        <v>1542</v>
      </c>
      <c r="C343" s="61" t="s">
        <v>1543</v>
      </c>
      <c r="D343" s="61" t="s">
        <v>1540</v>
      </c>
      <c r="E343" s="62" t="s">
        <v>1544</v>
      </c>
      <c r="F343" s="63" t="s">
        <v>86</v>
      </c>
      <c r="G343" s="64">
        <v>11</v>
      </c>
      <c r="H343" s="190" t="s">
        <v>2394</v>
      </c>
      <c r="I343" s="60">
        <v>0</v>
      </c>
      <c r="J343" s="168">
        <v>61.072727272727271</v>
      </c>
      <c r="K343" s="170">
        <f t="shared" si="32"/>
        <v>3655.2</v>
      </c>
      <c r="L343" s="68"/>
      <c r="M343" s="65">
        <f t="shared" si="33"/>
        <v>0</v>
      </c>
      <c r="N343" s="147">
        <f t="shared" si="34"/>
        <v>0</v>
      </c>
      <c r="O343" s="145"/>
      <c r="P343" s="151">
        <f t="shared" si="35"/>
        <v>5069.7454545454548</v>
      </c>
    </row>
    <row r="344" spans="1:16" ht="14.1" hidden="1" customHeight="1" x14ac:dyDescent="0.2">
      <c r="A344" s="59"/>
      <c r="B344" s="60">
        <v>10455</v>
      </c>
      <c r="C344" s="61" t="s">
        <v>1545</v>
      </c>
      <c r="D344" s="61" t="s">
        <v>1546</v>
      </c>
      <c r="E344" s="62" t="s">
        <v>1547</v>
      </c>
      <c r="F344" s="63" t="s">
        <v>86</v>
      </c>
      <c r="G344" s="64">
        <v>11</v>
      </c>
      <c r="H344" s="190" t="s">
        <v>2394</v>
      </c>
      <c r="I344" s="60">
        <v>0</v>
      </c>
      <c r="J344" s="168">
        <v>45.472727272727276</v>
      </c>
      <c r="K344" s="170">
        <f t="shared" si="32"/>
        <v>2721.54</v>
      </c>
      <c r="L344" s="68"/>
      <c r="M344" s="65">
        <f t="shared" si="33"/>
        <v>0</v>
      </c>
      <c r="N344" s="147">
        <f t="shared" si="34"/>
        <v>0</v>
      </c>
      <c r="O344" s="145"/>
      <c r="P344" s="151">
        <f t="shared" si="35"/>
        <v>4136.0854545454549</v>
      </c>
    </row>
    <row r="345" spans="1:16" ht="14.1" hidden="1" customHeight="1" x14ac:dyDescent="0.2">
      <c r="A345" s="59"/>
      <c r="B345" s="60">
        <v>10456</v>
      </c>
      <c r="C345" s="61" t="s">
        <v>1548</v>
      </c>
      <c r="D345" s="61" t="s">
        <v>1546</v>
      </c>
      <c r="E345" s="62" t="s">
        <v>1549</v>
      </c>
      <c r="F345" s="63" t="s">
        <v>86</v>
      </c>
      <c r="G345" s="64">
        <v>11</v>
      </c>
      <c r="H345" s="190" t="s">
        <v>2394</v>
      </c>
      <c r="I345" s="60">
        <v>0</v>
      </c>
      <c r="J345" s="168">
        <v>28.072727272727274</v>
      </c>
      <c r="K345" s="170">
        <f t="shared" si="32"/>
        <v>1680.15</v>
      </c>
      <c r="L345" s="68"/>
      <c r="M345" s="65">
        <f t="shared" si="33"/>
        <v>0</v>
      </c>
      <c r="N345" s="147">
        <f t="shared" si="34"/>
        <v>0</v>
      </c>
      <c r="O345" s="145"/>
      <c r="P345" s="151">
        <f t="shared" si="35"/>
        <v>3094.6954545454546</v>
      </c>
    </row>
    <row r="346" spans="1:16" ht="14.1" hidden="1" customHeight="1" x14ac:dyDescent="0.2">
      <c r="A346" s="59"/>
      <c r="B346" s="60">
        <v>10461</v>
      </c>
      <c r="C346" s="61" t="s">
        <v>1550</v>
      </c>
      <c r="D346" s="61" t="s">
        <v>1551</v>
      </c>
      <c r="E346" s="62" t="s">
        <v>1552</v>
      </c>
      <c r="F346" s="63" t="s">
        <v>86</v>
      </c>
      <c r="G346" s="64">
        <v>32</v>
      </c>
      <c r="H346" s="190" t="s">
        <v>2386</v>
      </c>
      <c r="I346" s="60">
        <v>0</v>
      </c>
      <c r="J346" s="168">
        <v>8.2212500000000013</v>
      </c>
      <c r="K346" s="170">
        <f t="shared" si="32"/>
        <v>492.04</v>
      </c>
      <c r="L346" s="68"/>
      <c r="M346" s="65">
        <f t="shared" si="33"/>
        <v>0</v>
      </c>
      <c r="N346" s="147">
        <f t="shared" si="34"/>
        <v>0</v>
      </c>
      <c r="O346" s="145"/>
      <c r="P346" s="151">
        <f t="shared" si="35"/>
        <v>978.29</v>
      </c>
    </row>
    <row r="347" spans="1:16" ht="14.1" customHeight="1" x14ac:dyDescent="0.2">
      <c r="A347" s="59"/>
      <c r="B347" s="60" t="s">
        <v>1553</v>
      </c>
      <c r="C347" s="61" t="s">
        <v>1554</v>
      </c>
      <c r="D347" s="61" t="s">
        <v>1551</v>
      </c>
      <c r="E347" s="62" t="s">
        <v>1555</v>
      </c>
      <c r="F347" s="63" t="s">
        <v>18</v>
      </c>
      <c r="G347" s="64">
        <v>11</v>
      </c>
      <c r="H347" s="190" t="s">
        <v>2394</v>
      </c>
      <c r="I347" s="60">
        <v>6</v>
      </c>
      <c r="J347" s="168">
        <v>13.972727272727273</v>
      </c>
      <c r="K347" s="170">
        <f t="shared" si="32"/>
        <v>836.27</v>
      </c>
      <c r="L347" s="68"/>
      <c r="M347" s="65">
        <f t="shared" si="33"/>
        <v>0</v>
      </c>
      <c r="N347" s="147">
        <f t="shared" si="34"/>
        <v>0</v>
      </c>
      <c r="O347" s="145"/>
      <c r="P347" s="151">
        <f t="shared" si="35"/>
        <v>2250.8154545454545</v>
      </c>
    </row>
    <row r="348" spans="1:16" ht="14.1" hidden="1" customHeight="1" x14ac:dyDescent="0.2">
      <c r="A348" s="59"/>
      <c r="B348" s="60" t="s">
        <v>1556</v>
      </c>
      <c r="C348" s="61" t="s">
        <v>1554</v>
      </c>
      <c r="D348" s="61" t="s">
        <v>1551</v>
      </c>
      <c r="E348" s="62" t="s">
        <v>1555</v>
      </c>
      <c r="F348" s="63" t="s">
        <v>20</v>
      </c>
      <c r="G348" s="64">
        <v>4</v>
      </c>
      <c r="H348" s="190">
        <v>4</v>
      </c>
      <c r="I348" s="60">
        <v>0</v>
      </c>
      <c r="J348" s="168">
        <v>19.27</v>
      </c>
      <c r="K348" s="170">
        <f t="shared" si="32"/>
        <v>1153.31</v>
      </c>
      <c r="L348" s="68"/>
      <c r="M348" s="65">
        <f t="shared" si="33"/>
        <v>0</v>
      </c>
      <c r="N348" s="147">
        <f t="shared" si="34"/>
        <v>0</v>
      </c>
      <c r="O348" s="145"/>
      <c r="P348" s="151">
        <f t="shared" si="35"/>
        <v>5043.3099999999995</v>
      </c>
    </row>
    <row r="349" spans="1:16" ht="14.1" hidden="1" customHeight="1" x14ac:dyDescent="0.2">
      <c r="A349" s="59"/>
      <c r="B349" s="60" t="s">
        <v>1557</v>
      </c>
      <c r="C349" s="61" t="s">
        <v>1554</v>
      </c>
      <c r="D349" s="61" t="s">
        <v>1551</v>
      </c>
      <c r="E349" s="62" t="s">
        <v>1555</v>
      </c>
      <c r="F349" s="63" t="s">
        <v>1482</v>
      </c>
      <c r="G349" s="64">
        <v>3</v>
      </c>
      <c r="H349" s="190">
        <v>3</v>
      </c>
      <c r="I349" s="60">
        <v>0</v>
      </c>
      <c r="J349" s="168">
        <v>23.933333333333334</v>
      </c>
      <c r="K349" s="170">
        <f t="shared" si="32"/>
        <v>1432.41</v>
      </c>
      <c r="L349" s="68"/>
      <c r="M349" s="65">
        <f t="shared" si="33"/>
        <v>0</v>
      </c>
      <c r="N349" s="147">
        <f t="shared" si="34"/>
        <v>0</v>
      </c>
      <c r="O349" s="145"/>
      <c r="P349" s="151">
        <f t="shared" si="35"/>
        <v>6619.0766666666668</v>
      </c>
    </row>
    <row r="350" spans="1:16" ht="14.1" customHeight="1" x14ac:dyDescent="0.2">
      <c r="A350" s="59"/>
      <c r="B350" s="60">
        <v>10462</v>
      </c>
      <c r="C350" s="61" t="s">
        <v>940</v>
      </c>
      <c r="D350" s="61" t="s">
        <v>941</v>
      </c>
      <c r="E350" s="62" t="s">
        <v>942</v>
      </c>
      <c r="F350" s="63" t="s">
        <v>19</v>
      </c>
      <c r="G350" s="64">
        <v>22</v>
      </c>
      <c r="H350" s="190" t="s">
        <v>2389</v>
      </c>
      <c r="I350" s="60">
        <v>1</v>
      </c>
      <c r="J350" s="168">
        <v>13.976363636363637</v>
      </c>
      <c r="K350" s="170">
        <f t="shared" si="32"/>
        <v>836.49</v>
      </c>
      <c r="L350" s="68"/>
      <c r="M350" s="65">
        <f t="shared" si="33"/>
        <v>0</v>
      </c>
      <c r="N350" s="147">
        <f t="shared" si="34"/>
        <v>0</v>
      </c>
      <c r="O350" s="145"/>
      <c r="P350" s="151">
        <f t="shared" si="35"/>
        <v>1543.7627272727273</v>
      </c>
    </row>
    <row r="351" spans="1:16" ht="14.1" customHeight="1" x14ac:dyDescent="0.2">
      <c r="A351" s="59"/>
      <c r="B351" s="60" t="s">
        <v>939</v>
      </c>
      <c r="C351" s="61" t="s">
        <v>940</v>
      </c>
      <c r="D351" s="61" t="s">
        <v>941</v>
      </c>
      <c r="E351" s="62" t="s">
        <v>942</v>
      </c>
      <c r="F351" s="63" t="s">
        <v>158</v>
      </c>
      <c r="G351" s="64">
        <v>14</v>
      </c>
      <c r="H351" s="190" t="s">
        <v>2398</v>
      </c>
      <c r="I351" s="60">
        <v>14</v>
      </c>
      <c r="J351" s="168">
        <v>16.785714285714285</v>
      </c>
      <c r="K351" s="170">
        <f t="shared" si="32"/>
        <v>1004.63</v>
      </c>
      <c r="L351" s="68"/>
      <c r="M351" s="65">
        <f t="shared" si="33"/>
        <v>0</v>
      </c>
      <c r="N351" s="147">
        <f t="shared" si="34"/>
        <v>0</v>
      </c>
      <c r="O351" s="145"/>
      <c r="P351" s="151">
        <f t="shared" si="35"/>
        <v>2116.0585714285712</v>
      </c>
    </row>
    <row r="352" spans="1:16" ht="14.1" hidden="1" customHeight="1" x14ac:dyDescent="0.2">
      <c r="A352" s="59"/>
      <c r="B352" s="60">
        <v>10463</v>
      </c>
      <c r="C352" s="61" t="s">
        <v>1558</v>
      </c>
      <c r="D352" s="61" t="s">
        <v>1559</v>
      </c>
      <c r="E352" s="62" t="s">
        <v>1560</v>
      </c>
      <c r="F352" s="63" t="s">
        <v>86</v>
      </c>
      <c r="G352" s="64">
        <v>11</v>
      </c>
      <c r="H352" s="190" t="s">
        <v>2394</v>
      </c>
      <c r="I352" s="60">
        <v>0</v>
      </c>
      <c r="J352" s="168">
        <v>37.602727272727272</v>
      </c>
      <c r="K352" s="170">
        <f t="shared" si="32"/>
        <v>2250.52</v>
      </c>
      <c r="L352" s="68"/>
      <c r="M352" s="65">
        <f t="shared" si="33"/>
        <v>0</v>
      </c>
      <c r="N352" s="147">
        <f t="shared" si="34"/>
        <v>0</v>
      </c>
      <c r="O352" s="145"/>
      <c r="P352" s="151">
        <f t="shared" si="35"/>
        <v>3665.0654545454545</v>
      </c>
    </row>
    <row r="353" spans="1:16" ht="14.1" hidden="1" customHeight="1" x14ac:dyDescent="0.2">
      <c r="A353" s="59"/>
      <c r="B353" s="60">
        <v>10470</v>
      </c>
      <c r="C353" s="61" t="s">
        <v>1561</v>
      </c>
      <c r="D353" s="61" t="s">
        <v>1562</v>
      </c>
      <c r="E353" s="62" t="s">
        <v>1563</v>
      </c>
      <c r="F353" s="63" t="s">
        <v>86</v>
      </c>
      <c r="G353" s="64">
        <v>22</v>
      </c>
      <c r="H353" s="190" t="s">
        <v>2389</v>
      </c>
      <c r="I353" s="60">
        <v>0</v>
      </c>
      <c r="J353" s="168">
        <v>601.13636363636363</v>
      </c>
      <c r="K353" s="170">
        <f t="shared" si="32"/>
        <v>35978.01</v>
      </c>
      <c r="L353" s="68"/>
      <c r="M353" s="65">
        <f t="shared" si="33"/>
        <v>0</v>
      </c>
      <c r="N353" s="147">
        <f t="shared" si="34"/>
        <v>0</v>
      </c>
      <c r="O353" s="145"/>
      <c r="P353" s="151">
        <f t="shared" si="35"/>
        <v>36685.28272727273</v>
      </c>
    </row>
    <row r="354" spans="1:16" ht="14.1" customHeight="1" x14ac:dyDescent="0.2">
      <c r="A354" s="59"/>
      <c r="B354" s="60">
        <v>10501</v>
      </c>
      <c r="C354" s="61" t="s">
        <v>943</v>
      </c>
      <c r="D354" s="61" t="s">
        <v>944</v>
      </c>
      <c r="E354" s="62" t="s">
        <v>945</v>
      </c>
      <c r="F354" s="63" t="s">
        <v>86</v>
      </c>
      <c r="G354" s="64">
        <v>90</v>
      </c>
      <c r="H354" s="190" t="s">
        <v>2384</v>
      </c>
      <c r="I354" s="60">
        <v>19</v>
      </c>
      <c r="J354" s="168">
        <v>1.6477777777777778</v>
      </c>
      <c r="K354" s="170">
        <f t="shared" si="32"/>
        <v>98.62</v>
      </c>
      <c r="L354" s="68"/>
      <c r="M354" s="65">
        <f t="shared" si="33"/>
        <v>0</v>
      </c>
      <c r="N354" s="147">
        <f t="shared" si="34"/>
        <v>0</v>
      </c>
      <c r="O354" s="145"/>
      <c r="P354" s="151">
        <f t="shared" si="35"/>
        <v>271.50888888888892</v>
      </c>
    </row>
    <row r="355" spans="1:16" ht="14.1" hidden="1" customHeight="1" x14ac:dyDescent="0.2">
      <c r="A355" s="59"/>
      <c r="B355" s="60">
        <v>10502</v>
      </c>
      <c r="C355" s="61" t="s">
        <v>700</v>
      </c>
      <c r="D355" s="61" t="s">
        <v>701</v>
      </c>
      <c r="E355" s="62" t="s">
        <v>702</v>
      </c>
      <c r="F355" s="63" t="s">
        <v>86</v>
      </c>
      <c r="G355" s="64">
        <v>90</v>
      </c>
      <c r="H355" s="190" t="s">
        <v>2384</v>
      </c>
      <c r="I355" s="60">
        <v>0</v>
      </c>
      <c r="J355" s="168">
        <v>1.597777777777778</v>
      </c>
      <c r="K355" s="170">
        <f t="shared" si="32"/>
        <v>95.63</v>
      </c>
      <c r="L355" s="68"/>
      <c r="M355" s="65">
        <f t="shared" si="33"/>
        <v>0</v>
      </c>
      <c r="N355" s="147">
        <f t="shared" si="34"/>
        <v>0</v>
      </c>
      <c r="O355" s="145"/>
      <c r="P355" s="151">
        <f t="shared" si="35"/>
        <v>268.51888888888891</v>
      </c>
    </row>
    <row r="356" spans="1:16" ht="14.1" hidden="1" customHeight="1" x14ac:dyDescent="0.2">
      <c r="A356" s="59"/>
      <c r="B356" s="60">
        <v>10503</v>
      </c>
      <c r="C356" s="61" t="s">
        <v>1564</v>
      </c>
      <c r="D356" s="61" t="s">
        <v>1565</v>
      </c>
      <c r="E356" s="62"/>
      <c r="F356" s="63" t="s">
        <v>86</v>
      </c>
      <c r="G356" s="64">
        <v>90</v>
      </c>
      <c r="H356" s="190" t="s">
        <v>2384</v>
      </c>
      <c r="I356" s="60">
        <v>0</v>
      </c>
      <c r="J356" s="168">
        <v>1.5677777777777777</v>
      </c>
      <c r="K356" s="170">
        <f t="shared" si="32"/>
        <v>93.83</v>
      </c>
      <c r="L356" s="68"/>
      <c r="M356" s="65">
        <f t="shared" si="33"/>
        <v>0</v>
      </c>
      <c r="N356" s="147">
        <f t="shared" si="34"/>
        <v>0</v>
      </c>
      <c r="O356" s="145"/>
      <c r="P356" s="151">
        <f t="shared" si="35"/>
        <v>266.7188888888889</v>
      </c>
    </row>
    <row r="357" spans="1:16" ht="14.1" customHeight="1" x14ac:dyDescent="0.2">
      <c r="A357" s="59"/>
      <c r="B357" s="60">
        <v>10504</v>
      </c>
      <c r="C357" s="61" t="s">
        <v>502</v>
      </c>
      <c r="D357" s="61" t="s">
        <v>503</v>
      </c>
      <c r="E357" s="62" t="s">
        <v>504</v>
      </c>
      <c r="F357" s="63" t="s">
        <v>86</v>
      </c>
      <c r="G357" s="64">
        <v>90</v>
      </c>
      <c r="H357" s="190" t="s">
        <v>2384</v>
      </c>
      <c r="I357" s="60">
        <v>121</v>
      </c>
      <c r="J357" s="168">
        <v>1.597777777777778</v>
      </c>
      <c r="K357" s="170">
        <f t="shared" si="32"/>
        <v>95.63</v>
      </c>
      <c r="L357" s="68"/>
      <c r="M357" s="65">
        <f t="shared" si="33"/>
        <v>0</v>
      </c>
      <c r="N357" s="147">
        <f t="shared" si="34"/>
        <v>0</v>
      </c>
      <c r="O357" s="145"/>
      <c r="P357" s="151">
        <f t="shared" si="35"/>
        <v>268.51888888888891</v>
      </c>
    </row>
    <row r="358" spans="1:16" ht="14.1" hidden="1" customHeight="1" x14ac:dyDescent="0.2">
      <c r="A358" s="59"/>
      <c r="B358" s="60">
        <v>10505</v>
      </c>
      <c r="C358" s="61" t="s">
        <v>579</v>
      </c>
      <c r="D358" s="61" t="s">
        <v>580</v>
      </c>
      <c r="E358" s="62" t="s">
        <v>581</v>
      </c>
      <c r="F358" s="63" t="s">
        <v>86</v>
      </c>
      <c r="G358" s="64">
        <v>90</v>
      </c>
      <c r="H358" s="190" t="s">
        <v>2384</v>
      </c>
      <c r="I358" s="60">
        <v>0</v>
      </c>
      <c r="J358" s="168">
        <v>1.597777777777778</v>
      </c>
      <c r="K358" s="170">
        <f t="shared" si="32"/>
        <v>95.63</v>
      </c>
      <c r="L358" s="68"/>
      <c r="M358" s="65">
        <f t="shared" si="33"/>
        <v>0</v>
      </c>
      <c r="N358" s="147">
        <f t="shared" si="34"/>
        <v>0</v>
      </c>
      <c r="O358" s="145"/>
      <c r="P358" s="151">
        <f t="shared" si="35"/>
        <v>268.51888888888891</v>
      </c>
    </row>
    <row r="359" spans="1:16" ht="14.1" hidden="1" customHeight="1" x14ac:dyDescent="0.2">
      <c r="A359" s="59"/>
      <c r="B359" s="60">
        <v>10506</v>
      </c>
      <c r="C359" s="61" t="s">
        <v>1566</v>
      </c>
      <c r="D359" s="61" t="s">
        <v>1567</v>
      </c>
      <c r="E359" s="62" t="s">
        <v>1568</v>
      </c>
      <c r="F359" s="63" t="s">
        <v>86</v>
      </c>
      <c r="G359" s="64">
        <v>90</v>
      </c>
      <c r="H359" s="190" t="s">
        <v>2384</v>
      </c>
      <c r="I359" s="60">
        <v>0</v>
      </c>
      <c r="J359" s="168">
        <v>1.597777777777778</v>
      </c>
      <c r="K359" s="170">
        <f t="shared" si="32"/>
        <v>95.63</v>
      </c>
      <c r="L359" s="68"/>
      <c r="M359" s="65">
        <f t="shared" si="33"/>
        <v>0</v>
      </c>
      <c r="N359" s="147">
        <f t="shared" si="34"/>
        <v>0</v>
      </c>
      <c r="O359" s="145"/>
      <c r="P359" s="151">
        <f t="shared" si="35"/>
        <v>268.51888888888891</v>
      </c>
    </row>
    <row r="360" spans="1:16" ht="14.1" hidden="1" customHeight="1" x14ac:dyDescent="0.2">
      <c r="A360" s="59"/>
      <c r="B360" s="60">
        <v>10507</v>
      </c>
      <c r="C360" s="61" t="s">
        <v>1569</v>
      </c>
      <c r="D360" s="61" t="s">
        <v>1570</v>
      </c>
      <c r="E360" s="62" t="s">
        <v>1571</v>
      </c>
      <c r="F360" s="63" t="s">
        <v>86</v>
      </c>
      <c r="G360" s="64">
        <v>90</v>
      </c>
      <c r="H360" s="190" t="s">
        <v>2384</v>
      </c>
      <c r="I360" s="60">
        <v>0</v>
      </c>
      <c r="J360" s="168">
        <v>4.6877777777777778</v>
      </c>
      <c r="K360" s="170">
        <f t="shared" si="32"/>
        <v>280.56</v>
      </c>
      <c r="L360" s="68"/>
      <c r="M360" s="65">
        <f t="shared" si="33"/>
        <v>0</v>
      </c>
      <c r="N360" s="147">
        <f t="shared" si="34"/>
        <v>0</v>
      </c>
      <c r="O360" s="145"/>
      <c r="P360" s="151">
        <f t="shared" si="35"/>
        <v>453.44888888888886</v>
      </c>
    </row>
    <row r="361" spans="1:16" ht="14.1" hidden="1" customHeight="1" x14ac:dyDescent="0.2">
      <c r="A361" s="59"/>
      <c r="B361" s="60">
        <v>10508</v>
      </c>
      <c r="C361" s="61" t="s">
        <v>1572</v>
      </c>
      <c r="D361" s="61" t="s">
        <v>1573</v>
      </c>
      <c r="E361" s="62" t="s">
        <v>1574</v>
      </c>
      <c r="F361" s="63" t="s">
        <v>86</v>
      </c>
      <c r="G361" s="64">
        <v>90</v>
      </c>
      <c r="H361" s="190" t="s">
        <v>2384</v>
      </c>
      <c r="I361" s="60">
        <v>0</v>
      </c>
      <c r="J361" s="168">
        <v>1.597777777777778</v>
      </c>
      <c r="K361" s="170">
        <f t="shared" si="32"/>
        <v>95.63</v>
      </c>
      <c r="L361" s="68"/>
      <c r="M361" s="65">
        <f t="shared" si="33"/>
        <v>0</v>
      </c>
      <c r="N361" s="147">
        <f t="shared" si="34"/>
        <v>0</v>
      </c>
      <c r="O361" s="145"/>
      <c r="P361" s="151">
        <f t="shared" si="35"/>
        <v>268.51888888888891</v>
      </c>
    </row>
    <row r="362" spans="1:16" ht="14.1" hidden="1" customHeight="1" x14ac:dyDescent="0.2">
      <c r="A362" s="59"/>
      <c r="B362" s="60">
        <v>10511</v>
      </c>
      <c r="C362" s="61" t="s">
        <v>505</v>
      </c>
      <c r="D362" s="61" t="s">
        <v>506</v>
      </c>
      <c r="E362" s="62" t="s">
        <v>507</v>
      </c>
      <c r="F362" s="63" t="s">
        <v>86</v>
      </c>
      <c r="G362" s="64">
        <v>90</v>
      </c>
      <c r="H362" s="190" t="s">
        <v>2384</v>
      </c>
      <c r="I362" s="60">
        <v>0</v>
      </c>
      <c r="J362" s="168">
        <v>2.6777777777777776</v>
      </c>
      <c r="K362" s="170">
        <f t="shared" si="32"/>
        <v>160.27000000000001</v>
      </c>
      <c r="L362" s="68"/>
      <c r="M362" s="65">
        <f t="shared" si="33"/>
        <v>0</v>
      </c>
      <c r="N362" s="147">
        <f t="shared" si="34"/>
        <v>0</v>
      </c>
      <c r="O362" s="145"/>
      <c r="P362" s="151">
        <f t="shared" si="35"/>
        <v>333.1588888888889</v>
      </c>
    </row>
    <row r="363" spans="1:16" ht="14.1" customHeight="1" x14ac:dyDescent="0.2">
      <c r="A363" s="59"/>
      <c r="B363" s="60">
        <v>10521</v>
      </c>
      <c r="C363" s="61" t="s">
        <v>946</v>
      </c>
      <c r="D363" s="61" t="s">
        <v>273</v>
      </c>
      <c r="E363" s="62" t="s">
        <v>947</v>
      </c>
      <c r="F363" s="63" t="s">
        <v>86</v>
      </c>
      <c r="G363" s="64">
        <v>32</v>
      </c>
      <c r="H363" s="190" t="s">
        <v>2386</v>
      </c>
      <c r="I363" s="60">
        <v>24</v>
      </c>
      <c r="J363" s="168">
        <v>5.9412500000000001</v>
      </c>
      <c r="K363" s="170">
        <f t="shared" si="32"/>
        <v>355.58</v>
      </c>
      <c r="L363" s="68"/>
      <c r="M363" s="65">
        <f t="shared" si="33"/>
        <v>0</v>
      </c>
      <c r="N363" s="147">
        <f t="shared" si="34"/>
        <v>0</v>
      </c>
      <c r="O363" s="145"/>
      <c r="P363" s="151">
        <f t="shared" si="35"/>
        <v>841.82999999999993</v>
      </c>
    </row>
    <row r="364" spans="1:16" ht="14.1" hidden="1" customHeight="1" x14ac:dyDescent="0.2">
      <c r="A364" s="59"/>
      <c r="B364" s="60" t="s">
        <v>349</v>
      </c>
      <c r="C364" s="61" t="s">
        <v>350</v>
      </c>
      <c r="D364" s="61" t="s">
        <v>273</v>
      </c>
      <c r="E364" s="62" t="s">
        <v>351</v>
      </c>
      <c r="F364" s="63" t="s">
        <v>86</v>
      </c>
      <c r="G364" s="64">
        <v>32</v>
      </c>
      <c r="H364" s="190" t="s">
        <v>2386</v>
      </c>
      <c r="I364" s="60">
        <v>0</v>
      </c>
      <c r="J364" s="168">
        <v>5.2212500000000004</v>
      </c>
      <c r="K364" s="170">
        <f t="shared" si="32"/>
        <v>312.49</v>
      </c>
      <c r="L364" s="68"/>
      <c r="M364" s="65">
        <f t="shared" si="33"/>
        <v>0</v>
      </c>
      <c r="N364" s="147">
        <f t="shared" si="34"/>
        <v>0</v>
      </c>
      <c r="O364" s="145"/>
      <c r="P364" s="151">
        <f t="shared" si="35"/>
        <v>798.74</v>
      </c>
    </row>
    <row r="365" spans="1:16" ht="14.1" customHeight="1" x14ac:dyDescent="0.2">
      <c r="A365" s="59"/>
      <c r="B365" s="60">
        <v>10522</v>
      </c>
      <c r="C365" s="61" t="s">
        <v>447</v>
      </c>
      <c r="D365" s="61" t="s">
        <v>114</v>
      </c>
      <c r="E365" s="62" t="s">
        <v>115</v>
      </c>
      <c r="F365" s="63" t="s">
        <v>86</v>
      </c>
      <c r="G365" s="64">
        <v>32</v>
      </c>
      <c r="H365" s="190" t="s">
        <v>2386</v>
      </c>
      <c r="I365" s="60">
        <v>5</v>
      </c>
      <c r="J365" s="168">
        <v>4.1312499999999996</v>
      </c>
      <c r="K365" s="170">
        <f t="shared" si="32"/>
        <v>247.26</v>
      </c>
      <c r="L365" s="68"/>
      <c r="M365" s="65">
        <f t="shared" si="33"/>
        <v>0</v>
      </c>
      <c r="N365" s="147">
        <f t="shared" si="34"/>
        <v>0</v>
      </c>
      <c r="O365" s="145"/>
      <c r="P365" s="151">
        <f t="shared" si="35"/>
        <v>733.51</v>
      </c>
    </row>
    <row r="366" spans="1:16" ht="14.1" hidden="1" customHeight="1" x14ac:dyDescent="0.2">
      <c r="A366" s="59"/>
      <c r="B366" s="60">
        <v>10523</v>
      </c>
      <c r="C366" s="61" t="s">
        <v>1575</v>
      </c>
      <c r="D366" s="61" t="s">
        <v>1576</v>
      </c>
      <c r="E366" s="62" t="s">
        <v>1577</v>
      </c>
      <c r="F366" s="63" t="s">
        <v>86</v>
      </c>
      <c r="G366" s="64">
        <v>32</v>
      </c>
      <c r="H366" s="190" t="s">
        <v>2386</v>
      </c>
      <c r="I366" s="60">
        <v>0</v>
      </c>
      <c r="J366" s="168">
        <v>15.18125</v>
      </c>
      <c r="K366" s="170">
        <f t="shared" si="32"/>
        <v>908.6</v>
      </c>
      <c r="L366" s="68"/>
      <c r="M366" s="65">
        <f t="shared" si="33"/>
        <v>0</v>
      </c>
      <c r="N366" s="147">
        <f t="shared" si="34"/>
        <v>0</v>
      </c>
      <c r="O366" s="145"/>
      <c r="P366" s="151">
        <f t="shared" si="35"/>
        <v>1394.85</v>
      </c>
    </row>
    <row r="367" spans="1:16" ht="14.1" hidden="1" customHeight="1" x14ac:dyDescent="0.2">
      <c r="A367" s="59"/>
      <c r="B367" s="60">
        <v>10524</v>
      </c>
      <c r="C367" s="61" t="s">
        <v>1578</v>
      </c>
      <c r="D367" s="61" t="s">
        <v>1579</v>
      </c>
      <c r="E367" s="62" t="s">
        <v>1580</v>
      </c>
      <c r="F367" s="63" t="s">
        <v>86</v>
      </c>
      <c r="G367" s="64">
        <v>32</v>
      </c>
      <c r="H367" s="190" t="s">
        <v>2386</v>
      </c>
      <c r="I367" s="60">
        <v>0</v>
      </c>
      <c r="J367" s="168">
        <v>3.8212499999999996</v>
      </c>
      <c r="K367" s="170">
        <f t="shared" si="32"/>
        <v>228.7</v>
      </c>
      <c r="L367" s="68"/>
      <c r="M367" s="65">
        <f t="shared" si="33"/>
        <v>0</v>
      </c>
      <c r="N367" s="147">
        <f t="shared" si="34"/>
        <v>0</v>
      </c>
      <c r="O367" s="145"/>
      <c r="P367" s="151">
        <f t="shared" si="35"/>
        <v>714.95</v>
      </c>
    </row>
    <row r="368" spans="1:16" ht="14.1" hidden="1" customHeight="1" x14ac:dyDescent="0.2">
      <c r="A368" s="59"/>
      <c r="B368" s="60">
        <v>10525</v>
      </c>
      <c r="C368" s="61" t="s">
        <v>401</v>
      </c>
      <c r="D368" s="61" t="s">
        <v>114</v>
      </c>
      <c r="E368" s="62" t="s">
        <v>115</v>
      </c>
      <c r="F368" s="63" t="s">
        <v>86</v>
      </c>
      <c r="G368" s="64">
        <v>32</v>
      </c>
      <c r="H368" s="190" t="s">
        <v>2386</v>
      </c>
      <c r="I368" s="60">
        <v>0</v>
      </c>
      <c r="J368" s="168">
        <v>9.0612499999999994</v>
      </c>
      <c r="K368" s="170">
        <f t="shared" si="32"/>
        <v>542.32000000000005</v>
      </c>
      <c r="L368" s="68"/>
      <c r="M368" s="65">
        <f t="shared" si="33"/>
        <v>0</v>
      </c>
      <c r="N368" s="147">
        <f t="shared" si="34"/>
        <v>0</v>
      </c>
      <c r="O368" s="145"/>
      <c r="P368" s="151">
        <f t="shared" si="35"/>
        <v>1028.5700000000002</v>
      </c>
    </row>
    <row r="369" spans="1:16" ht="14.1" customHeight="1" x14ac:dyDescent="0.2">
      <c r="A369" s="59"/>
      <c r="B369" s="60">
        <v>10526</v>
      </c>
      <c r="C369" s="61" t="s">
        <v>948</v>
      </c>
      <c r="D369" s="61" t="s">
        <v>109</v>
      </c>
      <c r="E369" s="62" t="s">
        <v>949</v>
      </c>
      <c r="F369" s="63" t="s">
        <v>86</v>
      </c>
      <c r="G369" s="64">
        <v>32</v>
      </c>
      <c r="H369" s="190" t="s">
        <v>2386</v>
      </c>
      <c r="I369" s="60">
        <v>12</v>
      </c>
      <c r="J369" s="168">
        <v>3.0812499999999998</v>
      </c>
      <c r="K369" s="170">
        <f t="shared" si="32"/>
        <v>184.41</v>
      </c>
      <c r="L369" s="68"/>
      <c r="M369" s="65">
        <f t="shared" si="33"/>
        <v>0</v>
      </c>
      <c r="N369" s="147">
        <f t="shared" si="34"/>
        <v>0</v>
      </c>
      <c r="O369" s="145"/>
      <c r="P369" s="151">
        <f t="shared" si="35"/>
        <v>670.66</v>
      </c>
    </row>
    <row r="370" spans="1:16" ht="14.1" customHeight="1" x14ac:dyDescent="0.2">
      <c r="A370" s="59"/>
      <c r="B370" s="60" t="s">
        <v>950</v>
      </c>
      <c r="C370" s="61" t="s">
        <v>951</v>
      </c>
      <c r="D370" s="61" t="s">
        <v>109</v>
      </c>
      <c r="E370" s="62" t="s">
        <v>952</v>
      </c>
      <c r="F370" s="63" t="s">
        <v>86</v>
      </c>
      <c r="G370" s="64">
        <v>32</v>
      </c>
      <c r="H370" s="190" t="s">
        <v>2386</v>
      </c>
      <c r="I370" s="60">
        <v>27</v>
      </c>
      <c r="J370" s="168">
        <v>3.9212499999999997</v>
      </c>
      <c r="K370" s="170">
        <f t="shared" si="32"/>
        <v>234.69</v>
      </c>
      <c r="L370" s="68"/>
      <c r="M370" s="65">
        <f t="shared" si="33"/>
        <v>0</v>
      </c>
      <c r="N370" s="147">
        <f t="shared" si="34"/>
        <v>0</v>
      </c>
      <c r="O370" s="145"/>
      <c r="P370" s="151">
        <f t="shared" si="35"/>
        <v>720.94</v>
      </c>
    </row>
    <row r="371" spans="1:16" ht="14.1" customHeight="1" x14ac:dyDescent="0.2">
      <c r="A371" s="59"/>
      <c r="B371" s="60">
        <v>10528</v>
      </c>
      <c r="C371" s="61" t="s">
        <v>164</v>
      </c>
      <c r="D371" s="61" t="s">
        <v>165</v>
      </c>
      <c r="E371" s="62" t="s">
        <v>166</v>
      </c>
      <c r="F371" s="63" t="s">
        <v>86</v>
      </c>
      <c r="G371" s="64">
        <v>32</v>
      </c>
      <c r="H371" s="190" t="s">
        <v>2386</v>
      </c>
      <c r="I371" s="60">
        <v>62</v>
      </c>
      <c r="J371" s="168">
        <v>2.6912500000000001</v>
      </c>
      <c r="K371" s="170">
        <f t="shared" si="32"/>
        <v>161.07</v>
      </c>
      <c r="L371" s="68"/>
      <c r="M371" s="65">
        <f t="shared" si="33"/>
        <v>0</v>
      </c>
      <c r="N371" s="147">
        <f t="shared" si="34"/>
        <v>0</v>
      </c>
      <c r="O371" s="145"/>
      <c r="P371" s="151">
        <f t="shared" si="35"/>
        <v>647.31999999999994</v>
      </c>
    </row>
    <row r="372" spans="1:16" ht="14.1" customHeight="1" x14ac:dyDescent="0.2">
      <c r="A372" s="59"/>
      <c r="B372" s="60">
        <v>10529</v>
      </c>
      <c r="C372" s="61" t="s">
        <v>167</v>
      </c>
      <c r="D372" s="61" t="s">
        <v>165</v>
      </c>
      <c r="E372" s="62" t="s">
        <v>168</v>
      </c>
      <c r="F372" s="63" t="s">
        <v>86</v>
      </c>
      <c r="G372" s="64">
        <v>32</v>
      </c>
      <c r="H372" s="190" t="s">
        <v>2386</v>
      </c>
      <c r="I372" s="60">
        <v>27</v>
      </c>
      <c r="J372" s="168">
        <v>2.1012500000000003</v>
      </c>
      <c r="K372" s="170">
        <f t="shared" si="32"/>
        <v>125.76</v>
      </c>
      <c r="L372" s="68"/>
      <c r="M372" s="65">
        <f t="shared" si="33"/>
        <v>0</v>
      </c>
      <c r="N372" s="147">
        <f t="shared" si="34"/>
        <v>0</v>
      </c>
      <c r="O372" s="145"/>
      <c r="P372" s="151">
        <f t="shared" si="35"/>
        <v>612.01</v>
      </c>
    </row>
    <row r="373" spans="1:16" ht="14.1" customHeight="1" x14ac:dyDescent="0.2">
      <c r="A373" s="59"/>
      <c r="B373" s="60">
        <v>10530</v>
      </c>
      <c r="C373" s="61" t="s">
        <v>161</v>
      </c>
      <c r="D373" s="61" t="s">
        <v>162</v>
      </c>
      <c r="E373" s="62" t="s">
        <v>163</v>
      </c>
      <c r="F373" s="63" t="s">
        <v>86</v>
      </c>
      <c r="G373" s="64">
        <v>72</v>
      </c>
      <c r="H373" s="190" t="s">
        <v>2390</v>
      </c>
      <c r="I373" s="60">
        <v>28</v>
      </c>
      <c r="J373" s="168">
        <v>1.6672222222222222</v>
      </c>
      <c r="K373" s="170">
        <f t="shared" si="32"/>
        <v>99.78</v>
      </c>
      <c r="L373" s="68"/>
      <c r="M373" s="65">
        <f t="shared" si="33"/>
        <v>0</v>
      </c>
      <c r="N373" s="147">
        <f t="shared" si="34"/>
        <v>0</v>
      </c>
      <c r="O373" s="145"/>
      <c r="P373" s="151">
        <f t="shared" si="35"/>
        <v>315.89111111111112</v>
      </c>
    </row>
    <row r="374" spans="1:16" ht="14.1" hidden="1" customHeight="1" x14ac:dyDescent="0.2">
      <c r="A374" s="59"/>
      <c r="B374" s="60">
        <v>10531</v>
      </c>
      <c r="C374" s="61" t="s">
        <v>1581</v>
      </c>
      <c r="D374" s="61" t="s">
        <v>1582</v>
      </c>
      <c r="E374" s="62" t="s">
        <v>1583</v>
      </c>
      <c r="F374" s="63" t="s">
        <v>86</v>
      </c>
      <c r="G374" s="64">
        <v>32</v>
      </c>
      <c r="H374" s="190" t="s">
        <v>2386</v>
      </c>
      <c r="I374" s="60">
        <v>0</v>
      </c>
      <c r="J374" s="168">
        <v>8.2212500000000013</v>
      </c>
      <c r="K374" s="170">
        <f t="shared" si="32"/>
        <v>492.04</v>
      </c>
      <c r="L374" s="68"/>
      <c r="M374" s="65">
        <f t="shared" si="33"/>
        <v>0</v>
      </c>
      <c r="N374" s="147">
        <f t="shared" si="34"/>
        <v>0</v>
      </c>
      <c r="O374" s="145"/>
      <c r="P374" s="151">
        <f t="shared" si="35"/>
        <v>978.29</v>
      </c>
    </row>
    <row r="375" spans="1:16" ht="14.1" hidden="1" customHeight="1" x14ac:dyDescent="0.2">
      <c r="A375" s="59"/>
      <c r="B375" s="60">
        <v>10532</v>
      </c>
      <c r="C375" s="61" t="s">
        <v>1584</v>
      </c>
      <c r="D375" s="61" t="s">
        <v>1585</v>
      </c>
      <c r="E375" s="62" t="s">
        <v>1586</v>
      </c>
      <c r="F375" s="63" t="s">
        <v>86</v>
      </c>
      <c r="G375" s="64">
        <v>32</v>
      </c>
      <c r="H375" s="190" t="s">
        <v>2386</v>
      </c>
      <c r="I375" s="60">
        <v>0</v>
      </c>
      <c r="J375" s="168">
        <v>8.2212500000000013</v>
      </c>
      <c r="K375" s="170">
        <f t="shared" si="32"/>
        <v>492.04</v>
      </c>
      <c r="L375" s="68"/>
      <c r="M375" s="65">
        <f t="shared" si="33"/>
        <v>0</v>
      </c>
      <c r="N375" s="147">
        <f t="shared" si="34"/>
        <v>0</v>
      </c>
      <c r="O375" s="145"/>
      <c r="P375" s="151">
        <f t="shared" si="35"/>
        <v>978.29</v>
      </c>
    </row>
    <row r="376" spans="1:16" ht="14.1" hidden="1" customHeight="1" x14ac:dyDescent="0.2">
      <c r="A376" s="59"/>
      <c r="B376" s="60">
        <v>10533</v>
      </c>
      <c r="C376" s="61" t="s">
        <v>1587</v>
      </c>
      <c r="D376" s="61" t="s">
        <v>1588</v>
      </c>
      <c r="E376" s="62" t="s">
        <v>1589</v>
      </c>
      <c r="F376" s="63" t="s">
        <v>86</v>
      </c>
      <c r="G376" s="64">
        <v>32</v>
      </c>
      <c r="H376" s="190" t="s">
        <v>2386</v>
      </c>
      <c r="I376" s="60">
        <v>0</v>
      </c>
      <c r="J376" s="168">
        <v>3.9212499999999997</v>
      </c>
      <c r="K376" s="170">
        <f t="shared" si="32"/>
        <v>234.69</v>
      </c>
      <c r="L376" s="68"/>
      <c r="M376" s="65">
        <f t="shared" si="33"/>
        <v>0</v>
      </c>
      <c r="N376" s="147">
        <f t="shared" si="34"/>
        <v>0</v>
      </c>
      <c r="O376" s="145"/>
      <c r="P376" s="151">
        <f t="shared" si="35"/>
        <v>720.94</v>
      </c>
    </row>
    <row r="377" spans="1:16" ht="14.1" hidden="1" customHeight="1" x14ac:dyDescent="0.2">
      <c r="A377" s="59"/>
      <c r="B377" s="60">
        <v>10534</v>
      </c>
      <c r="C377" s="61" t="s">
        <v>1590</v>
      </c>
      <c r="D377" s="61" t="s">
        <v>1591</v>
      </c>
      <c r="E377" s="62"/>
      <c r="F377" s="63" t="s">
        <v>86</v>
      </c>
      <c r="G377" s="64">
        <v>22</v>
      </c>
      <c r="H377" s="190" t="s">
        <v>2389</v>
      </c>
      <c r="I377" s="60">
        <v>0</v>
      </c>
      <c r="J377" s="168">
        <v>3.0263636363636364</v>
      </c>
      <c r="K377" s="170">
        <f t="shared" si="32"/>
        <v>181.13</v>
      </c>
      <c r="L377" s="68"/>
      <c r="M377" s="65">
        <f t="shared" si="33"/>
        <v>0</v>
      </c>
      <c r="N377" s="147">
        <f t="shared" si="34"/>
        <v>0</v>
      </c>
      <c r="O377" s="145"/>
      <c r="P377" s="151">
        <f t="shared" si="35"/>
        <v>888.40272727272725</v>
      </c>
    </row>
    <row r="378" spans="1:16" ht="14.1" hidden="1" customHeight="1" x14ac:dyDescent="0.2">
      <c r="A378" s="59"/>
      <c r="B378" s="60">
        <v>10535</v>
      </c>
      <c r="C378" s="61" t="s">
        <v>1592</v>
      </c>
      <c r="D378" s="61" t="s">
        <v>955</v>
      </c>
      <c r="E378" s="62" t="s">
        <v>956</v>
      </c>
      <c r="F378" s="63" t="s">
        <v>86</v>
      </c>
      <c r="G378" s="64">
        <v>22</v>
      </c>
      <c r="H378" s="190" t="s">
        <v>2389</v>
      </c>
      <c r="I378" s="60">
        <v>0</v>
      </c>
      <c r="J378" s="168">
        <v>12.986363636363636</v>
      </c>
      <c r="K378" s="170">
        <f t="shared" si="32"/>
        <v>777.23</v>
      </c>
      <c r="L378" s="68"/>
      <c r="M378" s="65">
        <f t="shared" si="33"/>
        <v>0</v>
      </c>
      <c r="N378" s="147">
        <f t="shared" si="34"/>
        <v>0</v>
      </c>
      <c r="O378" s="145"/>
      <c r="P378" s="151">
        <f t="shared" si="35"/>
        <v>1484.5027272727273</v>
      </c>
    </row>
    <row r="379" spans="1:16" ht="14.1" customHeight="1" x14ac:dyDescent="0.2">
      <c r="A379" s="59"/>
      <c r="B379" s="60" t="s">
        <v>953</v>
      </c>
      <c r="C379" s="61" t="s">
        <v>954</v>
      </c>
      <c r="D379" s="61" t="s">
        <v>955</v>
      </c>
      <c r="E379" s="62" t="s">
        <v>956</v>
      </c>
      <c r="F379" s="63" t="s">
        <v>86</v>
      </c>
      <c r="G379" s="64">
        <v>22</v>
      </c>
      <c r="H379" s="190" t="s">
        <v>2389</v>
      </c>
      <c r="I379" s="60">
        <v>12</v>
      </c>
      <c r="J379" s="168">
        <v>10.106363636363637</v>
      </c>
      <c r="K379" s="170">
        <f t="shared" si="32"/>
        <v>604.87</v>
      </c>
      <c r="L379" s="68"/>
      <c r="M379" s="65">
        <f t="shared" si="33"/>
        <v>0</v>
      </c>
      <c r="N379" s="147">
        <f t="shared" si="34"/>
        <v>0</v>
      </c>
      <c r="O379" s="145"/>
      <c r="P379" s="151">
        <f t="shared" si="35"/>
        <v>1312.1427272727274</v>
      </c>
    </row>
    <row r="380" spans="1:16" ht="14.1" hidden="1" customHeight="1" x14ac:dyDescent="0.2">
      <c r="A380" s="59"/>
      <c r="B380" s="60">
        <v>10536</v>
      </c>
      <c r="C380" s="61" t="s">
        <v>1593</v>
      </c>
      <c r="D380" s="61" t="s">
        <v>1588</v>
      </c>
      <c r="E380" s="62" t="s">
        <v>1594</v>
      </c>
      <c r="F380" s="63" t="s">
        <v>86</v>
      </c>
      <c r="G380" s="64">
        <v>32</v>
      </c>
      <c r="H380" s="190" t="s">
        <v>2386</v>
      </c>
      <c r="I380" s="60">
        <v>0</v>
      </c>
      <c r="J380" s="168">
        <v>3.3512499999999998</v>
      </c>
      <c r="K380" s="170">
        <f t="shared" si="32"/>
        <v>200.57</v>
      </c>
      <c r="L380" s="68"/>
      <c r="M380" s="65">
        <f t="shared" si="33"/>
        <v>0</v>
      </c>
      <c r="N380" s="147">
        <f t="shared" si="34"/>
        <v>0</v>
      </c>
      <c r="O380" s="145"/>
      <c r="P380" s="151">
        <f t="shared" si="35"/>
        <v>686.81999999999994</v>
      </c>
    </row>
    <row r="381" spans="1:16" ht="14.1" hidden="1" customHeight="1" x14ac:dyDescent="0.2">
      <c r="A381" s="59"/>
      <c r="B381" s="60">
        <v>10537</v>
      </c>
      <c r="C381" s="61" t="s">
        <v>1595</v>
      </c>
      <c r="D381" s="61" t="s">
        <v>1596</v>
      </c>
      <c r="E381" s="62" t="s">
        <v>1597</v>
      </c>
      <c r="F381" s="63" t="s">
        <v>86</v>
      </c>
      <c r="G381" s="64">
        <v>22</v>
      </c>
      <c r="H381" s="190" t="s">
        <v>2389</v>
      </c>
      <c r="I381" s="60">
        <v>0</v>
      </c>
      <c r="J381" s="168">
        <v>7.1363636363636367</v>
      </c>
      <c r="K381" s="170">
        <f t="shared" si="32"/>
        <v>427.11</v>
      </c>
      <c r="L381" s="68"/>
      <c r="M381" s="65">
        <f t="shared" si="33"/>
        <v>0</v>
      </c>
      <c r="N381" s="147">
        <f t="shared" si="34"/>
        <v>0</v>
      </c>
      <c r="O381" s="145"/>
      <c r="P381" s="151">
        <f t="shared" si="35"/>
        <v>1134.3827272727272</v>
      </c>
    </row>
    <row r="382" spans="1:16" ht="14.1" hidden="1" customHeight="1" x14ac:dyDescent="0.2">
      <c r="A382" s="59"/>
      <c r="B382" s="60">
        <v>10538</v>
      </c>
      <c r="C382" s="61" t="s">
        <v>1598</v>
      </c>
      <c r="D382" s="61" t="s">
        <v>1599</v>
      </c>
      <c r="E382" s="62" t="s">
        <v>1600</v>
      </c>
      <c r="F382" s="63" t="s">
        <v>19</v>
      </c>
      <c r="G382" s="64">
        <v>14</v>
      </c>
      <c r="H382" s="190" t="s">
        <v>2397</v>
      </c>
      <c r="I382" s="60">
        <v>0</v>
      </c>
      <c r="J382" s="168">
        <v>145.78571428571428</v>
      </c>
      <c r="K382" s="170">
        <f t="shared" si="32"/>
        <v>8725.2800000000007</v>
      </c>
      <c r="L382" s="68"/>
      <c r="M382" s="65">
        <f t="shared" si="33"/>
        <v>0</v>
      </c>
      <c r="N382" s="147">
        <f t="shared" si="34"/>
        <v>0</v>
      </c>
      <c r="O382" s="145"/>
      <c r="P382" s="151">
        <f t="shared" si="35"/>
        <v>9836.7085714285713</v>
      </c>
    </row>
    <row r="383" spans="1:16" ht="14.1" hidden="1" customHeight="1" x14ac:dyDescent="0.2">
      <c r="A383" s="59"/>
      <c r="B383" s="60">
        <v>10539</v>
      </c>
      <c r="C383" s="61" t="s">
        <v>1601</v>
      </c>
      <c r="D383" s="61" t="s">
        <v>1602</v>
      </c>
      <c r="E383" s="62" t="s">
        <v>1603</v>
      </c>
      <c r="F383" s="63" t="s">
        <v>86</v>
      </c>
      <c r="G383" s="64">
        <v>22</v>
      </c>
      <c r="H383" s="190" t="s">
        <v>2389</v>
      </c>
      <c r="I383" s="60">
        <v>0</v>
      </c>
      <c r="J383" s="168">
        <v>4.2763636363636364</v>
      </c>
      <c r="K383" s="170">
        <f t="shared" si="32"/>
        <v>255.94</v>
      </c>
      <c r="L383" s="68"/>
      <c r="M383" s="65">
        <f t="shared" si="33"/>
        <v>0</v>
      </c>
      <c r="N383" s="147">
        <f t="shared" si="34"/>
        <v>0</v>
      </c>
      <c r="O383" s="145"/>
      <c r="P383" s="151">
        <f t="shared" si="35"/>
        <v>963.21272727272731</v>
      </c>
    </row>
    <row r="384" spans="1:16" ht="14.1" hidden="1" customHeight="1" x14ac:dyDescent="0.2">
      <c r="A384" s="59"/>
      <c r="B384" s="60">
        <v>10540</v>
      </c>
      <c r="C384" s="61" t="s">
        <v>1604</v>
      </c>
      <c r="D384" s="61" t="s">
        <v>1605</v>
      </c>
      <c r="E384" s="62" t="s">
        <v>1606</v>
      </c>
      <c r="F384" s="63" t="s">
        <v>86</v>
      </c>
      <c r="G384" s="64">
        <v>11</v>
      </c>
      <c r="H384" s="190" t="s">
        <v>2394</v>
      </c>
      <c r="I384" s="60">
        <v>0</v>
      </c>
      <c r="J384" s="168">
        <v>47.532727272727271</v>
      </c>
      <c r="K384" s="170">
        <f t="shared" si="32"/>
        <v>2844.83</v>
      </c>
      <c r="L384" s="68"/>
      <c r="M384" s="65">
        <f t="shared" si="33"/>
        <v>0</v>
      </c>
      <c r="N384" s="147">
        <f t="shared" si="34"/>
        <v>0</v>
      </c>
      <c r="O384" s="145"/>
      <c r="P384" s="151">
        <f t="shared" si="35"/>
        <v>4259.375454545454</v>
      </c>
    </row>
    <row r="385" spans="1:16" ht="14.1" hidden="1" customHeight="1" x14ac:dyDescent="0.2">
      <c r="A385" s="59"/>
      <c r="B385" s="60">
        <v>10541</v>
      </c>
      <c r="C385" s="61" t="s">
        <v>1607</v>
      </c>
      <c r="D385" s="61" t="s">
        <v>1608</v>
      </c>
      <c r="E385" s="62" t="s">
        <v>1609</v>
      </c>
      <c r="F385" s="63" t="s">
        <v>86</v>
      </c>
      <c r="G385" s="64">
        <v>22</v>
      </c>
      <c r="H385" s="190" t="s">
        <v>2389</v>
      </c>
      <c r="I385" s="60">
        <v>0</v>
      </c>
      <c r="J385" s="168">
        <v>10.496363636363636</v>
      </c>
      <c r="K385" s="170">
        <f t="shared" si="32"/>
        <v>628.21</v>
      </c>
      <c r="L385" s="68"/>
      <c r="M385" s="65">
        <f t="shared" si="33"/>
        <v>0</v>
      </c>
      <c r="N385" s="147">
        <f t="shared" si="34"/>
        <v>0</v>
      </c>
      <c r="O385" s="145"/>
      <c r="P385" s="151">
        <f t="shared" si="35"/>
        <v>1335.4827272727273</v>
      </c>
    </row>
    <row r="386" spans="1:16" ht="14.1" hidden="1" customHeight="1" x14ac:dyDescent="0.2">
      <c r="A386" s="59"/>
      <c r="B386" s="60">
        <v>10542</v>
      </c>
      <c r="C386" s="61" t="s">
        <v>1610</v>
      </c>
      <c r="D386" s="61" t="s">
        <v>1611</v>
      </c>
      <c r="E386" s="62" t="s">
        <v>1612</v>
      </c>
      <c r="F386" s="63" t="s">
        <v>86</v>
      </c>
      <c r="G386" s="64">
        <v>11</v>
      </c>
      <c r="H386" s="190" t="s">
        <v>2394</v>
      </c>
      <c r="I386" s="60">
        <v>0</v>
      </c>
      <c r="J386" s="168">
        <v>10.552727272727273</v>
      </c>
      <c r="K386" s="170">
        <f t="shared" si="32"/>
        <v>631.58000000000004</v>
      </c>
      <c r="L386" s="68"/>
      <c r="M386" s="65">
        <f t="shared" si="33"/>
        <v>0</v>
      </c>
      <c r="N386" s="147">
        <f t="shared" si="34"/>
        <v>0</v>
      </c>
      <c r="O386" s="145"/>
      <c r="P386" s="151">
        <f t="shared" si="35"/>
        <v>2046.1254545454544</v>
      </c>
    </row>
    <row r="387" spans="1:16" ht="14.1" customHeight="1" x14ac:dyDescent="0.2">
      <c r="A387" s="59"/>
      <c r="B387" s="60">
        <v>10543</v>
      </c>
      <c r="C387" s="61" t="s">
        <v>703</v>
      </c>
      <c r="D387" s="61" t="s">
        <v>109</v>
      </c>
      <c r="E387" s="62" t="s">
        <v>704</v>
      </c>
      <c r="F387" s="63" t="s">
        <v>86</v>
      </c>
      <c r="G387" s="64">
        <v>32</v>
      </c>
      <c r="H387" s="190" t="s">
        <v>2386</v>
      </c>
      <c r="I387" s="60">
        <v>9</v>
      </c>
      <c r="J387" s="168">
        <v>2.1012500000000003</v>
      </c>
      <c r="K387" s="170">
        <f t="shared" si="32"/>
        <v>125.76</v>
      </c>
      <c r="L387" s="68"/>
      <c r="M387" s="65">
        <f t="shared" si="33"/>
        <v>0</v>
      </c>
      <c r="N387" s="147">
        <f t="shared" si="34"/>
        <v>0</v>
      </c>
      <c r="O387" s="145"/>
      <c r="P387" s="151">
        <f t="shared" si="35"/>
        <v>612.01</v>
      </c>
    </row>
    <row r="388" spans="1:16" ht="14.1" customHeight="1" x14ac:dyDescent="0.2">
      <c r="A388" s="59"/>
      <c r="B388" s="60" t="s">
        <v>169</v>
      </c>
      <c r="C388" s="61" t="s">
        <v>170</v>
      </c>
      <c r="D388" s="61" t="s">
        <v>109</v>
      </c>
      <c r="E388" s="62" t="s">
        <v>171</v>
      </c>
      <c r="F388" s="63" t="s">
        <v>86</v>
      </c>
      <c r="G388" s="64">
        <v>32</v>
      </c>
      <c r="H388" s="190" t="s">
        <v>2386</v>
      </c>
      <c r="I388" s="60">
        <v>39</v>
      </c>
      <c r="J388" s="168">
        <v>2.1012500000000003</v>
      </c>
      <c r="K388" s="170">
        <f t="shared" si="32"/>
        <v>125.76</v>
      </c>
      <c r="L388" s="68"/>
      <c r="M388" s="65">
        <f t="shared" si="33"/>
        <v>0</v>
      </c>
      <c r="N388" s="147">
        <f t="shared" si="34"/>
        <v>0</v>
      </c>
      <c r="O388" s="145"/>
      <c r="P388" s="151">
        <f t="shared" si="35"/>
        <v>612.01</v>
      </c>
    </row>
    <row r="389" spans="1:16" ht="14.1" hidden="1" customHeight="1" x14ac:dyDescent="0.2">
      <c r="A389" s="59"/>
      <c r="B389" s="60">
        <v>10544</v>
      </c>
      <c r="C389" s="61" t="s">
        <v>1613</v>
      </c>
      <c r="D389" s="61" t="s">
        <v>1579</v>
      </c>
      <c r="E389" s="62" t="s">
        <v>1614</v>
      </c>
      <c r="F389" s="63" t="s">
        <v>86</v>
      </c>
      <c r="G389" s="64">
        <v>32</v>
      </c>
      <c r="H389" s="190" t="s">
        <v>2386</v>
      </c>
      <c r="I389" s="60">
        <v>0</v>
      </c>
      <c r="J389" s="168">
        <v>3.28125</v>
      </c>
      <c r="K389" s="170">
        <f t="shared" si="32"/>
        <v>196.38</v>
      </c>
      <c r="L389" s="68"/>
      <c r="M389" s="65">
        <f t="shared" si="33"/>
        <v>0</v>
      </c>
      <c r="N389" s="147">
        <f t="shared" si="34"/>
        <v>0</v>
      </c>
      <c r="O389" s="145"/>
      <c r="P389" s="151">
        <f t="shared" si="35"/>
        <v>682.63</v>
      </c>
    </row>
    <row r="390" spans="1:16" ht="14.1" hidden="1" customHeight="1" x14ac:dyDescent="0.2">
      <c r="A390" s="59"/>
      <c r="B390" s="60">
        <v>10545</v>
      </c>
      <c r="C390" s="61" t="s">
        <v>1615</v>
      </c>
      <c r="D390" s="61" t="s">
        <v>1616</v>
      </c>
      <c r="E390" s="62" t="s">
        <v>1617</v>
      </c>
      <c r="F390" s="63" t="s">
        <v>86</v>
      </c>
      <c r="G390" s="64">
        <v>32</v>
      </c>
      <c r="H390" s="190" t="s">
        <v>2386</v>
      </c>
      <c r="I390" s="60">
        <v>0</v>
      </c>
      <c r="J390" s="168">
        <v>11.581250000000001</v>
      </c>
      <c r="K390" s="170">
        <f t="shared" si="32"/>
        <v>693.14</v>
      </c>
      <c r="L390" s="68"/>
      <c r="M390" s="65">
        <f t="shared" si="33"/>
        <v>0</v>
      </c>
      <c r="N390" s="147">
        <f t="shared" si="34"/>
        <v>0</v>
      </c>
      <c r="O390" s="145"/>
      <c r="P390" s="151">
        <f t="shared" si="35"/>
        <v>1179.3899999999999</v>
      </c>
    </row>
    <row r="391" spans="1:16" ht="14.1" hidden="1" customHeight="1" x14ac:dyDescent="0.2">
      <c r="A391" s="59"/>
      <c r="B391" s="60">
        <v>10546</v>
      </c>
      <c r="C391" s="61" t="s">
        <v>1618</v>
      </c>
      <c r="D391" s="61" t="s">
        <v>1619</v>
      </c>
      <c r="E391" s="62" t="s">
        <v>1620</v>
      </c>
      <c r="F391" s="63" t="s">
        <v>86</v>
      </c>
      <c r="G391" s="64">
        <v>14</v>
      </c>
      <c r="H391" s="190" t="s">
        <v>2397</v>
      </c>
      <c r="I391" s="60">
        <v>0</v>
      </c>
      <c r="J391" s="168">
        <v>20.385714285714286</v>
      </c>
      <c r="K391" s="170">
        <f t="shared" si="32"/>
        <v>1220.0899999999999</v>
      </c>
      <c r="L391" s="68"/>
      <c r="M391" s="65">
        <f t="shared" si="33"/>
        <v>0</v>
      </c>
      <c r="N391" s="147">
        <f t="shared" si="34"/>
        <v>0</v>
      </c>
      <c r="O391" s="145"/>
      <c r="P391" s="151">
        <f t="shared" si="35"/>
        <v>2331.5185714285712</v>
      </c>
    </row>
    <row r="392" spans="1:16" ht="14.1" hidden="1" customHeight="1" x14ac:dyDescent="0.2">
      <c r="A392" s="59"/>
      <c r="B392" s="60">
        <v>10547</v>
      </c>
      <c r="C392" s="61" t="s">
        <v>957</v>
      </c>
      <c r="D392" s="61" t="s">
        <v>958</v>
      </c>
      <c r="E392" s="62" t="s">
        <v>959</v>
      </c>
      <c r="F392" s="63" t="s">
        <v>86</v>
      </c>
      <c r="G392" s="64">
        <v>72</v>
      </c>
      <c r="H392" s="190" t="s">
        <v>2390</v>
      </c>
      <c r="I392" s="60">
        <v>0</v>
      </c>
      <c r="J392" s="168">
        <v>3.7072222222222222</v>
      </c>
      <c r="K392" s="170">
        <f t="shared" si="32"/>
        <v>221.88</v>
      </c>
      <c r="L392" s="68"/>
      <c r="M392" s="65">
        <f t="shared" si="33"/>
        <v>0</v>
      </c>
      <c r="N392" s="147">
        <f t="shared" si="34"/>
        <v>0</v>
      </c>
      <c r="O392" s="145"/>
      <c r="P392" s="151">
        <f t="shared" si="35"/>
        <v>437.99111111111108</v>
      </c>
    </row>
    <row r="393" spans="1:16" ht="14.1" hidden="1" customHeight="1" x14ac:dyDescent="0.2">
      <c r="A393" s="59"/>
      <c r="B393" s="60">
        <v>10548</v>
      </c>
      <c r="C393" s="61" t="s">
        <v>1621</v>
      </c>
      <c r="D393" s="61" t="s">
        <v>1622</v>
      </c>
      <c r="E393" s="62" t="s">
        <v>1623</v>
      </c>
      <c r="F393" s="63" t="s">
        <v>86</v>
      </c>
      <c r="G393" s="64">
        <v>72</v>
      </c>
      <c r="H393" s="190" t="s">
        <v>2390</v>
      </c>
      <c r="I393" s="60">
        <v>0</v>
      </c>
      <c r="J393" s="168">
        <v>1.8472222222222223</v>
      </c>
      <c r="K393" s="170">
        <f t="shared" si="32"/>
        <v>110.56</v>
      </c>
      <c r="L393" s="68"/>
      <c r="M393" s="65">
        <f t="shared" si="33"/>
        <v>0</v>
      </c>
      <c r="N393" s="147">
        <f t="shared" si="34"/>
        <v>0</v>
      </c>
      <c r="O393" s="145"/>
      <c r="P393" s="151">
        <f t="shared" si="35"/>
        <v>326.67111111111114</v>
      </c>
    </row>
    <row r="394" spans="1:16" ht="14.1" customHeight="1" x14ac:dyDescent="0.2">
      <c r="A394" s="59"/>
      <c r="B394" s="60">
        <v>10852</v>
      </c>
      <c r="C394" s="61" t="s">
        <v>1624</v>
      </c>
      <c r="D394" s="61" t="s">
        <v>1625</v>
      </c>
      <c r="E394" s="62" t="s">
        <v>1626</v>
      </c>
      <c r="F394" s="63" t="s">
        <v>86</v>
      </c>
      <c r="G394" s="64">
        <v>32</v>
      </c>
      <c r="H394" s="190" t="s">
        <v>2386</v>
      </c>
      <c r="I394" s="60">
        <v>9</v>
      </c>
      <c r="J394" s="168">
        <v>6.5412499999999998</v>
      </c>
      <c r="K394" s="170">
        <f t="shared" si="32"/>
        <v>391.49</v>
      </c>
      <c r="L394" s="68"/>
      <c r="M394" s="65">
        <f t="shared" si="33"/>
        <v>0</v>
      </c>
      <c r="N394" s="147">
        <f t="shared" si="34"/>
        <v>0</v>
      </c>
      <c r="O394" s="145"/>
      <c r="P394" s="151">
        <f t="shared" si="35"/>
        <v>877.74</v>
      </c>
    </row>
    <row r="395" spans="1:16" ht="14.1" hidden="1" customHeight="1" x14ac:dyDescent="0.2">
      <c r="A395" s="59"/>
      <c r="B395" s="60">
        <v>10937</v>
      </c>
      <c r="C395" s="61" t="s">
        <v>1627</v>
      </c>
      <c r="D395" s="61" t="s">
        <v>1628</v>
      </c>
      <c r="E395" s="62"/>
      <c r="F395" s="63" t="s">
        <v>86</v>
      </c>
      <c r="G395" s="64">
        <v>22</v>
      </c>
      <c r="H395" s="190" t="s">
        <v>2389</v>
      </c>
      <c r="I395" s="60">
        <v>0</v>
      </c>
      <c r="J395" s="168">
        <v>9.536363636363637</v>
      </c>
      <c r="K395" s="170">
        <f t="shared" si="32"/>
        <v>570.75</v>
      </c>
      <c r="L395" s="68"/>
      <c r="M395" s="65">
        <f t="shared" si="33"/>
        <v>0</v>
      </c>
      <c r="N395" s="147">
        <f t="shared" si="34"/>
        <v>0</v>
      </c>
      <c r="O395" s="145"/>
      <c r="P395" s="151">
        <f t="shared" si="35"/>
        <v>1278.0227272727273</v>
      </c>
    </row>
    <row r="396" spans="1:16" ht="14.1" hidden="1" customHeight="1" x14ac:dyDescent="0.2">
      <c r="A396" s="59"/>
      <c r="B396" s="60">
        <v>10601</v>
      </c>
      <c r="C396" s="61" t="s">
        <v>1629</v>
      </c>
      <c r="D396" s="61" t="s">
        <v>1630</v>
      </c>
      <c r="E396" s="62" t="s">
        <v>1631</v>
      </c>
      <c r="F396" s="63" t="s">
        <v>19</v>
      </c>
      <c r="G396" s="64">
        <v>22</v>
      </c>
      <c r="H396" s="190" t="s">
        <v>2389</v>
      </c>
      <c r="I396" s="60">
        <v>0</v>
      </c>
      <c r="J396" s="168">
        <v>8.5763636363636362</v>
      </c>
      <c r="K396" s="170">
        <f t="shared" si="32"/>
        <v>513.29999999999995</v>
      </c>
      <c r="L396" s="68"/>
      <c r="M396" s="65">
        <f t="shared" si="33"/>
        <v>0</v>
      </c>
      <c r="N396" s="147">
        <f t="shared" si="34"/>
        <v>0</v>
      </c>
      <c r="O396" s="145"/>
      <c r="P396" s="151">
        <f t="shared" si="35"/>
        <v>1220.5727272727272</v>
      </c>
    </row>
    <row r="397" spans="1:16" ht="14.1" hidden="1" customHeight="1" x14ac:dyDescent="0.2">
      <c r="A397" s="59"/>
      <c r="B397" s="60" t="s">
        <v>1632</v>
      </c>
      <c r="C397" s="61" t="s">
        <v>1629</v>
      </c>
      <c r="D397" s="61" t="s">
        <v>1630</v>
      </c>
      <c r="E397" s="62" t="s">
        <v>1631</v>
      </c>
      <c r="F397" s="63" t="s">
        <v>18</v>
      </c>
      <c r="G397" s="64">
        <v>14</v>
      </c>
      <c r="H397" s="190" t="s">
        <v>2398</v>
      </c>
      <c r="I397" s="60">
        <v>0</v>
      </c>
      <c r="J397" s="168">
        <v>12.105714285714287</v>
      </c>
      <c r="K397" s="170">
        <f t="shared" si="32"/>
        <v>724.53</v>
      </c>
      <c r="L397" s="68"/>
      <c r="M397" s="65">
        <f t="shared" si="33"/>
        <v>0</v>
      </c>
      <c r="N397" s="147">
        <f t="shared" si="34"/>
        <v>0</v>
      </c>
      <c r="O397" s="145"/>
      <c r="P397" s="151">
        <f t="shared" si="35"/>
        <v>1835.9585714285713</v>
      </c>
    </row>
    <row r="398" spans="1:16" ht="14.1" hidden="1" customHeight="1" x14ac:dyDescent="0.2">
      <c r="A398" s="59"/>
      <c r="B398" s="60" t="s">
        <v>1633</v>
      </c>
      <c r="C398" s="61" t="s">
        <v>1629</v>
      </c>
      <c r="D398" s="61" t="s">
        <v>1630</v>
      </c>
      <c r="E398" s="62" t="s">
        <v>1631</v>
      </c>
      <c r="F398" s="63" t="s">
        <v>20</v>
      </c>
      <c r="G398" s="64">
        <v>5</v>
      </c>
      <c r="H398" s="190" t="s">
        <v>2396</v>
      </c>
      <c r="I398" s="60">
        <v>0</v>
      </c>
      <c r="J398" s="168">
        <v>16.689999999999998</v>
      </c>
      <c r="K398" s="170">
        <f t="shared" si="32"/>
        <v>998.9</v>
      </c>
      <c r="L398" s="68"/>
      <c r="M398" s="65">
        <f t="shared" si="33"/>
        <v>0</v>
      </c>
      <c r="N398" s="147">
        <f t="shared" si="34"/>
        <v>0</v>
      </c>
      <c r="O398" s="145"/>
      <c r="P398" s="151">
        <f t="shared" si="35"/>
        <v>4110.8999999999996</v>
      </c>
    </row>
    <row r="399" spans="1:16" ht="14.1" hidden="1" customHeight="1" x14ac:dyDescent="0.2">
      <c r="A399" s="59"/>
      <c r="B399" s="60">
        <v>10602</v>
      </c>
      <c r="C399" s="61" t="s">
        <v>705</v>
      </c>
      <c r="D399" s="61" t="s">
        <v>706</v>
      </c>
      <c r="E399" s="62" t="s">
        <v>707</v>
      </c>
      <c r="F399" s="63" t="s">
        <v>19</v>
      </c>
      <c r="G399" s="64">
        <v>22</v>
      </c>
      <c r="H399" s="190" t="s">
        <v>2389</v>
      </c>
      <c r="I399" s="60">
        <v>0</v>
      </c>
      <c r="J399" s="168">
        <v>3.7063636363636361</v>
      </c>
      <c r="K399" s="170">
        <f t="shared" si="32"/>
        <v>221.83</v>
      </c>
      <c r="L399" s="68"/>
      <c r="M399" s="65">
        <f t="shared" si="33"/>
        <v>0</v>
      </c>
      <c r="N399" s="147">
        <f t="shared" si="34"/>
        <v>0</v>
      </c>
      <c r="O399" s="145"/>
      <c r="P399" s="151">
        <f t="shared" si="35"/>
        <v>929.10272727272729</v>
      </c>
    </row>
    <row r="400" spans="1:16" ht="14.1" hidden="1" customHeight="1" x14ac:dyDescent="0.2">
      <c r="A400" s="59"/>
      <c r="B400" s="60" t="s">
        <v>960</v>
      </c>
      <c r="C400" s="61" t="s">
        <v>705</v>
      </c>
      <c r="D400" s="61" t="s">
        <v>706</v>
      </c>
      <c r="E400" s="62" t="s">
        <v>707</v>
      </c>
      <c r="F400" s="63" t="s">
        <v>18</v>
      </c>
      <c r="G400" s="64">
        <v>14</v>
      </c>
      <c r="H400" s="190" t="s">
        <v>2398</v>
      </c>
      <c r="I400" s="60">
        <v>0</v>
      </c>
      <c r="J400" s="168">
        <v>5.9257142857142853</v>
      </c>
      <c r="K400" s="170">
        <f t="shared" ref="K400:K463" si="36">ROUND(J400*$M$4*1.05,2)</f>
        <v>354.65</v>
      </c>
      <c r="L400" s="68"/>
      <c r="M400" s="65">
        <f t="shared" ref="M400:M463" si="37">L400*K400</f>
        <v>0</v>
      </c>
      <c r="N400" s="147">
        <f t="shared" ref="N400:N463" si="38">L400/G400</f>
        <v>0</v>
      </c>
      <c r="O400" s="145"/>
      <c r="P400" s="151">
        <f t="shared" ref="P400:P463" si="39">K400+$M$5/G400</f>
        <v>1466.0785714285712</v>
      </c>
    </row>
    <row r="401" spans="1:16" ht="14.1" customHeight="1" x14ac:dyDescent="0.2">
      <c r="A401" s="59"/>
      <c r="B401" s="60">
        <v>10603</v>
      </c>
      <c r="C401" s="61" t="s">
        <v>448</v>
      </c>
      <c r="D401" s="61" t="s">
        <v>449</v>
      </c>
      <c r="E401" s="62" t="s">
        <v>450</v>
      </c>
      <c r="F401" s="63" t="s">
        <v>19</v>
      </c>
      <c r="G401" s="64">
        <v>22</v>
      </c>
      <c r="H401" s="190" t="s">
        <v>2389</v>
      </c>
      <c r="I401" s="60">
        <v>9</v>
      </c>
      <c r="J401" s="168">
        <v>12.116363636363637</v>
      </c>
      <c r="K401" s="170">
        <f t="shared" si="36"/>
        <v>725.16</v>
      </c>
      <c r="L401" s="68"/>
      <c r="M401" s="65">
        <f t="shared" si="37"/>
        <v>0</v>
      </c>
      <c r="N401" s="147">
        <f t="shared" si="38"/>
        <v>0</v>
      </c>
      <c r="O401" s="145"/>
      <c r="P401" s="151">
        <f t="shared" si="39"/>
        <v>1432.4327272727273</v>
      </c>
    </row>
    <row r="402" spans="1:16" ht="14.1" customHeight="1" x14ac:dyDescent="0.2">
      <c r="A402" s="59"/>
      <c r="B402" s="60" t="s">
        <v>961</v>
      </c>
      <c r="C402" s="61" t="s">
        <v>448</v>
      </c>
      <c r="D402" s="61" t="s">
        <v>449</v>
      </c>
      <c r="E402" s="62" t="s">
        <v>450</v>
      </c>
      <c r="F402" s="63" t="s">
        <v>18</v>
      </c>
      <c r="G402" s="64">
        <v>14</v>
      </c>
      <c r="H402" s="190" t="s">
        <v>2398</v>
      </c>
      <c r="I402" s="60">
        <v>5</v>
      </c>
      <c r="J402" s="168">
        <v>14.925714285714287</v>
      </c>
      <c r="K402" s="170">
        <f t="shared" si="36"/>
        <v>893.3</v>
      </c>
      <c r="L402" s="68"/>
      <c r="M402" s="65">
        <f t="shared" si="37"/>
        <v>0</v>
      </c>
      <c r="N402" s="147">
        <f t="shared" si="38"/>
        <v>0</v>
      </c>
      <c r="O402" s="145"/>
      <c r="P402" s="151">
        <f t="shared" si="39"/>
        <v>2004.7285714285713</v>
      </c>
    </row>
    <row r="403" spans="1:16" ht="14.1" hidden="1" customHeight="1" x14ac:dyDescent="0.2">
      <c r="A403" s="59"/>
      <c r="B403" s="60" t="s">
        <v>708</v>
      </c>
      <c r="C403" s="61" t="s">
        <v>448</v>
      </c>
      <c r="D403" s="61" t="s">
        <v>449</v>
      </c>
      <c r="E403" s="62" t="s">
        <v>450</v>
      </c>
      <c r="F403" s="63" t="s">
        <v>20</v>
      </c>
      <c r="G403" s="64">
        <v>5</v>
      </c>
      <c r="H403" s="190" t="s">
        <v>2396</v>
      </c>
      <c r="I403" s="60">
        <v>0</v>
      </c>
      <c r="J403" s="168">
        <v>18.8</v>
      </c>
      <c r="K403" s="170">
        <f t="shared" si="36"/>
        <v>1125.18</v>
      </c>
      <c r="L403" s="68"/>
      <c r="M403" s="65">
        <f t="shared" si="37"/>
        <v>0</v>
      </c>
      <c r="N403" s="147">
        <f t="shared" si="38"/>
        <v>0</v>
      </c>
      <c r="O403" s="145"/>
      <c r="P403" s="151">
        <f t="shared" si="39"/>
        <v>4237.18</v>
      </c>
    </row>
    <row r="404" spans="1:16" ht="14.1" hidden="1" customHeight="1" x14ac:dyDescent="0.2">
      <c r="A404" s="59"/>
      <c r="B404" s="60">
        <v>10604</v>
      </c>
      <c r="C404" s="61" t="s">
        <v>1634</v>
      </c>
      <c r="D404" s="61" t="s">
        <v>1635</v>
      </c>
      <c r="E404" s="62" t="s">
        <v>1636</v>
      </c>
      <c r="F404" s="63" t="s">
        <v>86</v>
      </c>
      <c r="G404" s="64">
        <v>22</v>
      </c>
      <c r="H404" s="190" t="s">
        <v>2389</v>
      </c>
      <c r="I404" s="60">
        <v>0</v>
      </c>
      <c r="J404" s="168">
        <v>9.416363636363636</v>
      </c>
      <c r="K404" s="170">
        <f t="shared" si="36"/>
        <v>563.57000000000005</v>
      </c>
      <c r="L404" s="68"/>
      <c r="M404" s="65">
        <f t="shared" si="37"/>
        <v>0</v>
      </c>
      <c r="N404" s="147">
        <f t="shared" si="38"/>
        <v>0</v>
      </c>
      <c r="O404" s="145"/>
      <c r="P404" s="151">
        <f t="shared" si="39"/>
        <v>1270.8427272727272</v>
      </c>
    </row>
    <row r="405" spans="1:16" ht="14.1" hidden="1" customHeight="1" x14ac:dyDescent="0.2">
      <c r="A405" s="59"/>
      <c r="B405" s="60" t="s">
        <v>1637</v>
      </c>
      <c r="C405" s="61" t="s">
        <v>1638</v>
      </c>
      <c r="D405" s="61" t="s">
        <v>1635</v>
      </c>
      <c r="E405" s="62" t="s">
        <v>1636</v>
      </c>
      <c r="F405" s="63" t="s">
        <v>18</v>
      </c>
      <c r="G405" s="64">
        <v>14</v>
      </c>
      <c r="H405" s="190" t="s">
        <v>2398</v>
      </c>
      <c r="I405" s="60">
        <v>0</v>
      </c>
      <c r="J405" s="168">
        <v>12.135714285714286</v>
      </c>
      <c r="K405" s="170">
        <f t="shared" si="36"/>
        <v>726.32</v>
      </c>
      <c r="L405" s="68"/>
      <c r="M405" s="65">
        <f t="shared" si="37"/>
        <v>0</v>
      </c>
      <c r="N405" s="147">
        <f t="shared" si="38"/>
        <v>0</v>
      </c>
      <c r="O405" s="145"/>
      <c r="P405" s="151">
        <f t="shared" si="39"/>
        <v>1837.7485714285713</v>
      </c>
    </row>
    <row r="406" spans="1:16" ht="14.1" hidden="1" customHeight="1" x14ac:dyDescent="0.2">
      <c r="A406" s="59"/>
      <c r="B406" s="60" t="s">
        <v>1639</v>
      </c>
      <c r="C406" s="61" t="s">
        <v>1638</v>
      </c>
      <c r="D406" s="61" t="s">
        <v>1635</v>
      </c>
      <c r="E406" s="62" t="s">
        <v>1636</v>
      </c>
      <c r="F406" s="63" t="s">
        <v>20</v>
      </c>
      <c r="G406" s="64">
        <v>5</v>
      </c>
      <c r="H406" s="190" t="s">
        <v>2396</v>
      </c>
      <c r="I406" s="60">
        <v>0</v>
      </c>
      <c r="J406" s="168">
        <v>18.060000000000002</v>
      </c>
      <c r="K406" s="170">
        <f t="shared" si="36"/>
        <v>1080.8900000000001</v>
      </c>
      <c r="L406" s="68"/>
      <c r="M406" s="65">
        <f t="shared" si="37"/>
        <v>0</v>
      </c>
      <c r="N406" s="147">
        <f t="shared" si="38"/>
        <v>0</v>
      </c>
      <c r="O406" s="145"/>
      <c r="P406" s="151">
        <f t="shared" si="39"/>
        <v>4192.8900000000003</v>
      </c>
    </row>
    <row r="407" spans="1:16" ht="14.1" hidden="1" customHeight="1" x14ac:dyDescent="0.2">
      <c r="A407" s="59"/>
      <c r="B407" s="60" t="s">
        <v>1640</v>
      </c>
      <c r="C407" s="61" t="s">
        <v>1638</v>
      </c>
      <c r="D407" s="61" t="s">
        <v>1635</v>
      </c>
      <c r="E407" s="62" t="s">
        <v>1636</v>
      </c>
      <c r="F407" s="63" t="s">
        <v>1482</v>
      </c>
      <c r="G407" s="64">
        <v>3</v>
      </c>
      <c r="H407" s="190">
        <v>3</v>
      </c>
      <c r="I407" s="60">
        <v>0</v>
      </c>
      <c r="J407" s="168">
        <v>25.813333333333333</v>
      </c>
      <c r="K407" s="170">
        <f t="shared" si="36"/>
        <v>1544.93</v>
      </c>
      <c r="L407" s="68"/>
      <c r="M407" s="65">
        <f t="shared" si="37"/>
        <v>0</v>
      </c>
      <c r="N407" s="147">
        <f t="shared" si="38"/>
        <v>0</v>
      </c>
      <c r="O407" s="145"/>
      <c r="P407" s="151">
        <f t="shared" si="39"/>
        <v>6731.5966666666673</v>
      </c>
    </row>
    <row r="408" spans="1:16" ht="14.1" hidden="1" customHeight="1" x14ac:dyDescent="0.2">
      <c r="A408" s="59"/>
      <c r="B408" s="60">
        <v>10605</v>
      </c>
      <c r="C408" s="61" t="s">
        <v>1641</v>
      </c>
      <c r="D408" s="61" t="s">
        <v>1635</v>
      </c>
      <c r="E408" s="62" t="s">
        <v>1642</v>
      </c>
      <c r="F408" s="63" t="s">
        <v>19</v>
      </c>
      <c r="G408" s="64">
        <v>32</v>
      </c>
      <c r="H408" s="190" t="s">
        <v>2386</v>
      </c>
      <c r="I408" s="60">
        <v>0</v>
      </c>
      <c r="J408" s="168">
        <v>4.9112499999999999</v>
      </c>
      <c r="K408" s="170">
        <f t="shared" si="36"/>
        <v>293.94</v>
      </c>
      <c r="L408" s="68"/>
      <c r="M408" s="65">
        <f t="shared" si="37"/>
        <v>0</v>
      </c>
      <c r="N408" s="147">
        <f t="shared" si="38"/>
        <v>0</v>
      </c>
      <c r="O408" s="145"/>
      <c r="P408" s="151">
        <f t="shared" si="39"/>
        <v>780.19</v>
      </c>
    </row>
    <row r="409" spans="1:16" ht="14.1" hidden="1" customHeight="1" x14ac:dyDescent="0.2">
      <c r="A409" s="59"/>
      <c r="B409" s="60" t="s">
        <v>1643</v>
      </c>
      <c r="C409" s="61" t="s">
        <v>1641</v>
      </c>
      <c r="D409" s="61" t="s">
        <v>1635</v>
      </c>
      <c r="E409" s="62" t="s">
        <v>1642</v>
      </c>
      <c r="F409" s="63" t="s">
        <v>158</v>
      </c>
      <c r="G409" s="64">
        <v>22</v>
      </c>
      <c r="H409" s="190" t="s">
        <v>2389</v>
      </c>
      <c r="I409" s="60">
        <v>0</v>
      </c>
      <c r="J409" s="168">
        <v>6.2263636363636365</v>
      </c>
      <c r="K409" s="170">
        <f t="shared" si="36"/>
        <v>372.65</v>
      </c>
      <c r="L409" s="68"/>
      <c r="M409" s="65">
        <f t="shared" si="37"/>
        <v>0</v>
      </c>
      <c r="N409" s="147">
        <f t="shared" si="38"/>
        <v>0</v>
      </c>
      <c r="O409" s="145"/>
      <c r="P409" s="151">
        <f t="shared" si="39"/>
        <v>1079.9227272727271</v>
      </c>
    </row>
    <row r="410" spans="1:16" ht="14.1" hidden="1" customHeight="1" x14ac:dyDescent="0.2">
      <c r="A410" s="59"/>
      <c r="B410" s="60">
        <v>10606</v>
      </c>
      <c r="C410" s="61" t="s">
        <v>962</v>
      </c>
      <c r="D410" s="61" t="s">
        <v>963</v>
      </c>
      <c r="E410" s="62" t="s">
        <v>964</v>
      </c>
      <c r="F410" s="63" t="s">
        <v>86</v>
      </c>
      <c r="G410" s="64">
        <v>11</v>
      </c>
      <c r="H410" s="190" t="s">
        <v>2394</v>
      </c>
      <c r="I410" s="60">
        <v>0</v>
      </c>
      <c r="J410" s="168">
        <v>10.972727272727273</v>
      </c>
      <c r="K410" s="170">
        <f t="shared" si="36"/>
        <v>656.72</v>
      </c>
      <c r="L410" s="68"/>
      <c r="M410" s="65">
        <f t="shared" si="37"/>
        <v>0</v>
      </c>
      <c r="N410" s="147">
        <f t="shared" si="38"/>
        <v>0</v>
      </c>
      <c r="O410" s="145"/>
      <c r="P410" s="151">
        <f t="shared" si="39"/>
        <v>2071.2654545454543</v>
      </c>
    </row>
    <row r="411" spans="1:16" ht="14.1" hidden="1" customHeight="1" x14ac:dyDescent="0.2">
      <c r="A411" s="59"/>
      <c r="B411" s="60" t="s">
        <v>1644</v>
      </c>
      <c r="C411" s="61" t="s">
        <v>1645</v>
      </c>
      <c r="D411" s="61" t="s">
        <v>1646</v>
      </c>
      <c r="E411" s="62" t="s">
        <v>1647</v>
      </c>
      <c r="F411" s="63" t="s">
        <v>86</v>
      </c>
      <c r="G411" s="64">
        <v>22</v>
      </c>
      <c r="H411" s="190" t="s">
        <v>2389</v>
      </c>
      <c r="I411" s="60">
        <v>0</v>
      </c>
      <c r="J411" s="168">
        <v>13.136363636363637</v>
      </c>
      <c r="K411" s="170">
        <f t="shared" si="36"/>
        <v>786.21</v>
      </c>
      <c r="L411" s="68"/>
      <c r="M411" s="65">
        <f t="shared" si="37"/>
        <v>0</v>
      </c>
      <c r="N411" s="147">
        <f t="shared" si="38"/>
        <v>0</v>
      </c>
      <c r="O411" s="145"/>
      <c r="P411" s="151">
        <f t="shared" si="39"/>
        <v>1493.4827272727273</v>
      </c>
    </row>
    <row r="412" spans="1:16" ht="14.1" hidden="1" customHeight="1" x14ac:dyDescent="0.2">
      <c r="A412" s="59"/>
      <c r="B412" s="60">
        <v>10607</v>
      </c>
      <c r="C412" s="61" t="s">
        <v>965</v>
      </c>
      <c r="D412" s="61" t="s">
        <v>966</v>
      </c>
      <c r="E412" s="62" t="s">
        <v>967</v>
      </c>
      <c r="F412" s="63" t="s">
        <v>86</v>
      </c>
      <c r="G412" s="64">
        <v>22</v>
      </c>
      <c r="H412" s="190" t="s">
        <v>2389</v>
      </c>
      <c r="I412" s="60">
        <v>0</v>
      </c>
      <c r="J412" s="168">
        <v>2.6963636363636363</v>
      </c>
      <c r="K412" s="170">
        <f t="shared" si="36"/>
        <v>161.38</v>
      </c>
      <c r="L412" s="68"/>
      <c r="M412" s="65">
        <f t="shared" si="37"/>
        <v>0</v>
      </c>
      <c r="N412" s="147">
        <f t="shared" si="38"/>
        <v>0</v>
      </c>
      <c r="O412" s="145"/>
      <c r="P412" s="151">
        <f t="shared" si="39"/>
        <v>868.65272727272725</v>
      </c>
    </row>
    <row r="413" spans="1:16" ht="14.1" hidden="1" customHeight="1" x14ac:dyDescent="0.2">
      <c r="A413" s="59"/>
      <c r="B413" s="60">
        <v>10608</v>
      </c>
      <c r="C413" s="61" t="s">
        <v>1648</v>
      </c>
      <c r="D413" s="61" t="s">
        <v>1649</v>
      </c>
      <c r="E413" s="62" t="s">
        <v>1650</v>
      </c>
      <c r="F413" s="63" t="s">
        <v>1519</v>
      </c>
      <c r="G413" s="64">
        <v>32</v>
      </c>
      <c r="H413" s="190" t="s">
        <v>2386</v>
      </c>
      <c r="I413" s="60">
        <v>0</v>
      </c>
      <c r="J413" s="168">
        <v>30.78125</v>
      </c>
      <c r="K413" s="170">
        <f t="shared" si="36"/>
        <v>1842.26</v>
      </c>
      <c r="L413" s="68"/>
      <c r="M413" s="65">
        <f t="shared" si="37"/>
        <v>0</v>
      </c>
      <c r="N413" s="147">
        <f t="shared" si="38"/>
        <v>0</v>
      </c>
      <c r="O413" s="145"/>
      <c r="P413" s="151">
        <f t="shared" si="39"/>
        <v>2328.5100000000002</v>
      </c>
    </row>
    <row r="414" spans="1:16" ht="14.1" hidden="1" customHeight="1" x14ac:dyDescent="0.2">
      <c r="A414" s="59"/>
      <c r="B414" s="60" t="s">
        <v>1651</v>
      </c>
      <c r="C414" s="61" t="s">
        <v>1648</v>
      </c>
      <c r="D414" s="61" t="s">
        <v>1649</v>
      </c>
      <c r="E414" s="62" t="s">
        <v>1650</v>
      </c>
      <c r="F414" s="63" t="s">
        <v>19</v>
      </c>
      <c r="G414" s="64">
        <v>22</v>
      </c>
      <c r="H414" s="190" t="s">
        <v>2389</v>
      </c>
      <c r="I414" s="60">
        <v>0</v>
      </c>
      <c r="J414" s="168">
        <v>42.956363636363633</v>
      </c>
      <c r="K414" s="170">
        <f t="shared" si="36"/>
        <v>2570.94</v>
      </c>
      <c r="L414" s="68"/>
      <c r="M414" s="65">
        <f t="shared" si="37"/>
        <v>0</v>
      </c>
      <c r="N414" s="147">
        <f t="shared" si="38"/>
        <v>0</v>
      </c>
      <c r="O414" s="145"/>
      <c r="P414" s="151">
        <f t="shared" si="39"/>
        <v>3278.2127272727275</v>
      </c>
    </row>
    <row r="415" spans="1:16" ht="14.1" hidden="1" customHeight="1" x14ac:dyDescent="0.2">
      <c r="A415" s="59"/>
      <c r="B415" s="60" t="s">
        <v>1652</v>
      </c>
      <c r="C415" s="61" t="s">
        <v>1648</v>
      </c>
      <c r="D415" s="61" t="s">
        <v>1649</v>
      </c>
      <c r="E415" s="62" t="s">
        <v>1650</v>
      </c>
      <c r="F415" s="63" t="s">
        <v>18</v>
      </c>
      <c r="G415" s="64">
        <v>11</v>
      </c>
      <c r="H415" s="190" t="s">
        <v>2394</v>
      </c>
      <c r="I415" s="60">
        <v>0</v>
      </c>
      <c r="J415" s="168">
        <v>57.772727272727273</v>
      </c>
      <c r="K415" s="170">
        <f t="shared" si="36"/>
        <v>3457.7</v>
      </c>
      <c r="L415" s="68"/>
      <c r="M415" s="65">
        <f t="shared" si="37"/>
        <v>0</v>
      </c>
      <c r="N415" s="147">
        <f t="shared" si="38"/>
        <v>0</v>
      </c>
      <c r="O415" s="145"/>
      <c r="P415" s="151">
        <f t="shared" si="39"/>
        <v>4872.2454545454548</v>
      </c>
    </row>
    <row r="416" spans="1:16" ht="14.1" hidden="1" customHeight="1" x14ac:dyDescent="0.2">
      <c r="A416" s="59"/>
      <c r="B416" s="60" t="s">
        <v>1653</v>
      </c>
      <c r="C416" s="61" t="s">
        <v>1648</v>
      </c>
      <c r="D416" s="61" t="s">
        <v>1649</v>
      </c>
      <c r="E416" s="62" t="s">
        <v>1650</v>
      </c>
      <c r="F416" s="63" t="s">
        <v>20</v>
      </c>
      <c r="G416" s="64">
        <v>5</v>
      </c>
      <c r="H416" s="190" t="s">
        <v>2396</v>
      </c>
      <c r="I416" s="60">
        <v>0</v>
      </c>
      <c r="J416" s="168">
        <v>74.12</v>
      </c>
      <c r="K416" s="170">
        <f t="shared" si="36"/>
        <v>4436.08</v>
      </c>
      <c r="L416" s="68"/>
      <c r="M416" s="65">
        <f t="shared" si="37"/>
        <v>0</v>
      </c>
      <c r="N416" s="147">
        <f t="shared" si="38"/>
        <v>0</v>
      </c>
      <c r="O416" s="145"/>
      <c r="P416" s="151">
        <f t="shared" si="39"/>
        <v>7548.08</v>
      </c>
    </row>
    <row r="417" spans="1:16" ht="14.1" hidden="1" customHeight="1" x14ac:dyDescent="0.2">
      <c r="A417" s="59"/>
      <c r="B417" s="60" t="s">
        <v>1654</v>
      </c>
      <c r="C417" s="61" t="s">
        <v>1648</v>
      </c>
      <c r="D417" s="61" t="s">
        <v>1649</v>
      </c>
      <c r="E417" s="62" t="s">
        <v>1650</v>
      </c>
      <c r="F417" s="63" t="s">
        <v>1482</v>
      </c>
      <c r="G417" s="64">
        <v>3</v>
      </c>
      <c r="H417" s="190">
        <v>3</v>
      </c>
      <c r="I417" s="60">
        <v>0</v>
      </c>
      <c r="J417" s="168">
        <v>92.513333333333335</v>
      </c>
      <c r="K417" s="170">
        <f t="shared" si="36"/>
        <v>5536.92</v>
      </c>
      <c r="L417" s="68"/>
      <c r="M417" s="65">
        <f t="shared" si="37"/>
        <v>0</v>
      </c>
      <c r="N417" s="147">
        <f t="shared" si="38"/>
        <v>0</v>
      </c>
      <c r="O417" s="145"/>
      <c r="P417" s="151">
        <f t="shared" si="39"/>
        <v>10723.586666666666</v>
      </c>
    </row>
    <row r="418" spans="1:16" ht="14.1" hidden="1" customHeight="1" x14ac:dyDescent="0.2">
      <c r="A418" s="59"/>
      <c r="B418" s="60">
        <v>10609</v>
      </c>
      <c r="C418" s="61" t="s">
        <v>1655</v>
      </c>
      <c r="D418" s="61" t="s">
        <v>1656</v>
      </c>
      <c r="E418" s="62" t="s">
        <v>1657</v>
      </c>
      <c r="F418" s="63" t="s">
        <v>86</v>
      </c>
      <c r="G418" s="64">
        <v>14</v>
      </c>
      <c r="H418" s="190" t="s">
        <v>2398</v>
      </c>
      <c r="I418" s="60">
        <v>0</v>
      </c>
      <c r="J418" s="168">
        <v>5.9857142857142858</v>
      </c>
      <c r="K418" s="170">
        <f t="shared" si="36"/>
        <v>358.25</v>
      </c>
      <c r="L418" s="68"/>
      <c r="M418" s="65">
        <f t="shared" si="37"/>
        <v>0</v>
      </c>
      <c r="N418" s="147">
        <f t="shared" si="38"/>
        <v>0</v>
      </c>
      <c r="O418" s="145"/>
      <c r="P418" s="151">
        <f t="shared" si="39"/>
        <v>1469.6785714285713</v>
      </c>
    </row>
    <row r="419" spans="1:16" ht="14.1" hidden="1" customHeight="1" x14ac:dyDescent="0.2">
      <c r="A419" s="59"/>
      <c r="B419" s="60">
        <v>10610</v>
      </c>
      <c r="C419" s="61" t="s">
        <v>709</v>
      </c>
      <c r="D419" s="61" t="s">
        <v>710</v>
      </c>
      <c r="E419" s="62" t="s">
        <v>711</v>
      </c>
      <c r="F419" s="63" t="s">
        <v>19</v>
      </c>
      <c r="G419" s="64">
        <v>22</v>
      </c>
      <c r="H419" s="190">
        <v>24</v>
      </c>
      <c r="I419" s="60">
        <v>0</v>
      </c>
      <c r="J419" s="168">
        <v>9.836363636363636</v>
      </c>
      <c r="K419" s="170">
        <f t="shared" si="36"/>
        <v>588.71</v>
      </c>
      <c r="L419" s="68"/>
      <c r="M419" s="65">
        <f t="shared" si="37"/>
        <v>0</v>
      </c>
      <c r="N419" s="147">
        <f t="shared" si="38"/>
        <v>0</v>
      </c>
      <c r="O419" s="145"/>
      <c r="P419" s="151">
        <f t="shared" si="39"/>
        <v>1295.9827272727273</v>
      </c>
    </row>
    <row r="420" spans="1:16" ht="14.1" hidden="1" customHeight="1" x14ac:dyDescent="0.2">
      <c r="A420" s="59"/>
      <c r="B420" s="60" t="s">
        <v>968</v>
      </c>
      <c r="C420" s="61" t="s">
        <v>709</v>
      </c>
      <c r="D420" s="61" t="s">
        <v>710</v>
      </c>
      <c r="E420" s="62" t="s">
        <v>711</v>
      </c>
      <c r="F420" s="63" t="s">
        <v>18</v>
      </c>
      <c r="G420" s="64">
        <v>14</v>
      </c>
      <c r="H420" s="190">
        <v>16</v>
      </c>
      <c r="I420" s="60">
        <v>0</v>
      </c>
      <c r="J420" s="168">
        <v>13.605714285714287</v>
      </c>
      <c r="K420" s="170">
        <f t="shared" si="36"/>
        <v>814.3</v>
      </c>
      <c r="L420" s="68"/>
      <c r="M420" s="65">
        <f t="shared" si="37"/>
        <v>0</v>
      </c>
      <c r="N420" s="147">
        <f t="shared" si="38"/>
        <v>0</v>
      </c>
      <c r="O420" s="145"/>
      <c r="P420" s="151">
        <f t="shared" si="39"/>
        <v>1925.7285714285713</v>
      </c>
    </row>
    <row r="421" spans="1:16" ht="14.1" hidden="1" customHeight="1" x14ac:dyDescent="0.2">
      <c r="A421" s="59"/>
      <c r="B421" s="60" t="s">
        <v>1658</v>
      </c>
      <c r="C421" s="61" t="s">
        <v>709</v>
      </c>
      <c r="D421" s="61" t="s">
        <v>710</v>
      </c>
      <c r="E421" s="62" t="s">
        <v>711</v>
      </c>
      <c r="F421" s="63" t="s">
        <v>20</v>
      </c>
      <c r="G421" s="64">
        <v>5</v>
      </c>
      <c r="H421" s="190">
        <v>6</v>
      </c>
      <c r="I421" s="60">
        <v>0</v>
      </c>
      <c r="J421" s="168">
        <v>18.380000000000003</v>
      </c>
      <c r="K421" s="170">
        <f t="shared" si="36"/>
        <v>1100.04</v>
      </c>
      <c r="L421" s="68"/>
      <c r="M421" s="65">
        <f t="shared" si="37"/>
        <v>0</v>
      </c>
      <c r="N421" s="147">
        <f t="shared" si="38"/>
        <v>0</v>
      </c>
      <c r="O421" s="145"/>
      <c r="P421" s="151">
        <f t="shared" si="39"/>
        <v>4212.04</v>
      </c>
    </row>
    <row r="422" spans="1:16" ht="14.1" hidden="1" customHeight="1" x14ac:dyDescent="0.2">
      <c r="A422" s="59"/>
      <c r="B422" s="60">
        <v>10611</v>
      </c>
      <c r="C422" s="61" t="s">
        <v>172</v>
      </c>
      <c r="D422" s="61" t="s">
        <v>173</v>
      </c>
      <c r="E422" s="62" t="s">
        <v>113</v>
      </c>
      <c r="F422" s="63" t="s">
        <v>1659</v>
      </c>
      <c r="G422" s="64">
        <v>22</v>
      </c>
      <c r="H422" s="190" t="s">
        <v>2389</v>
      </c>
      <c r="I422" s="60">
        <v>0</v>
      </c>
      <c r="J422" s="168">
        <v>5.2663636363636366</v>
      </c>
      <c r="K422" s="170">
        <f t="shared" si="36"/>
        <v>315.19</v>
      </c>
      <c r="L422" s="68"/>
      <c r="M422" s="65">
        <f t="shared" si="37"/>
        <v>0</v>
      </c>
      <c r="N422" s="147">
        <f t="shared" si="38"/>
        <v>0</v>
      </c>
      <c r="O422" s="145"/>
      <c r="P422" s="151">
        <f t="shared" si="39"/>
        <v>1022.4627272727273</v>
      </c>
    </row>
    <row r="423" spans="1:16" ht="14.1" hidden="1" customHeight="1" x14ac:dyDescent="0.2">
      <c r="A423" s="59"/>
      <c r="B423" s="60" t="s">
        <v>374</v>
      </c>
      <c r="C423" s="61" t="s">
        <v>172</v>
      </c>
      <c r="D423" s="61" t="s">
        <v>173</v>
      </c>
      <c r="E423" s="62" t="s">
        <v>113</v>
      </c>
      <c r="F423" s="63" t="s">
        <v>18</v>
      </c>
      <c r="G423" s="64">
        <v>11</v>
      </c>
      <c r="H423" s="190" t="s">
        <v>2394</v>
      </c>
      <c r="I423" s="60">
        <v>0</v>
      </c>
      <c r="J423" s="168">
        <v>8.0327272727272732</v>
      </c>
      <c r="K423" s="170">
        <f t="shared" si="36"/>
        <v>480.76</v>
      </c>
      <c r="L423" s="68"/>
      <c r="M423" s="65">
        <f t="shared" si="37"/>
        <v>0</v>
      </c>
      <c r="N423" s="147">
        <f t="shared" si="38"/>
        <v>0</v>
      </c>
      <c r="O423" s="145"/>
      <c r="P423" s="151">
        <f t="shared" si="39"/>
        <v>1895.3054545454545</v>
      </c>
    </row>
    <row r="424" spans="1:16" ht="14.1" hidden="1" customHeight="1" x14ac:dyDescent="0.2">
      <c r="A424" s="59"/>
      <c r="B424" s="60" t="s">
        <v>1660</v>
      </c>
      <c r="C424" s="61" t="s">
        <v>172</v>
      </c>
      <c r="D424" s="61" t="s">
        <v>173</v>
      </c>
      <c r="E424" s="62" t="s">
        <v>113</v>
      </c>
      <c r="F424" s="63" t="s">
        <v>20</v>
      </c>
      <c r="G424" s="64">
        <v>5</v>
      </c>
      <c r="H424" s="190" t="s">
        <v>2396</v>
      </c>
      <c r="I424" s="60">
        <v>0</v>
      </c>
      <c r="J424" s="168">
        <v>13.97</v>
      </c>
      <c r="K424" s="170">
        <f t="shared" si="36"/>
        <v>836.1</v>
      </c>
      <c r="L424" s="68"/>
      <c r="M424" s="65">
        <f t="shared" si="37"/>
        <v>0</v>
      </c>
      <c r="N424" s="147">
        <f t="shared" si="38"/>
        <v>0</v>
      </c>
      <c r="O424" s="145"/>
      <c r="P424" s="151">
        <f t="shared" si="39"/>
        <v>3948.1</v>
      </c>
    </row>
    <row r="425" spans="1:16" ht="14.1" hidden="1" customHeight="1" x14ac:dyDescent="0.2">
      <c r="A425" s="59"/>
      <c r="B425" s="60" t="s">
        <v>1661</v>
      </c>
      <c r="C425" s="61" t="s">
        <v>172</v>
      </c>
      <c r="D425" s="61" t="s">
        <v>173</v>
      </c>
      <c r="E425" s="62" t="s">
        <v>113</v>
      </c>
      <c r="F425" s="63" t="s">
        <v>1482</v>
      </c>
      <c r="G425" s="64">
        <v>3</v>
      </c>
      <c r="H425" s="190">
        <v>3</v>
      </c>
      <c r="I425" s="60">
        <v>0</v>
      </c>
      <c r="J425" s="168">
        <v>27.533333333333331</v>
      </c>
      <c r="K425" s="170">
        <f t="shared" si="36"/>
        <v>1647.87</v>
      </c>
      <c r="L425" s="68"/>
      <c r="M425" s="65">
        <f t="shared" si="37"/>
        <v>0</v>
      </c>
      <c r="N425" s="147">
        <f t="shared" si="38"/>
        <v>0</v>
      </c>
      <c r="O425" s="145"/>
      <c r="P425" s="151">
        <f t="shared" si="39"/>
        <v>6834.5366666666669</v>
      </c>
    </row>
    <row r="426" spans="1:16" ht="14.1" hidden="1" customHeight="1" x14ac:dyDescent="0.2">
      <c r="A426" s="59"/>
      <c r="B426" s="60">
        <v>10612</v>
      </c>
      <c r="C426" s="61" t="s">
        <v>969</v>
      </c>
      <c r="D426" s="61" t="s">
        <v>970</v>
      </c>
      <c r="E426" s="62" t="s">
        <v>971</v>
      </c>
      <c r="F426" s="63" t="s">
        <v>19</v>
      </c>
      <c r="G426" s="64">
        <v>22</v>
      </c>
      <c r="H426" s="190" t="s">
        <v>2389</v>
      </c>
      <c r="I426" s="60">
        <v>0</v>
      </c>
      <c r="J426" s="168">
        <v>6.1363636363636367</v>
      </c>
      <c r="K426" s="170">
        <f t="shared" si="36"/>
        <v>367.26</v>
      </c>
      <c r="L426" s="68"/>
      <c r="M426" s="65">
        <f t="shared" si="37"/>
        <v>0</v>
      </c>
      <c r="N426" s="147">
        <f t="shared" si="38"/>
        <v>0</v>
      </c>
      <c r="O426" s="145"/>
      <c r="P426" s="151">
        <f t="shared" si="39"/>
        <v>1074.5327272727272</v>
      </c>
    </row>
    <row r="427" spans="1:16" ht="14.1" customHeight="1" x14ac:dyDescent="0.2">
      <c r="A427" s="59"/>
      <c r="B427" s="60">
        <v>10613</v>
      </c>
      <c r="C427" s="61" t="s">
        <v>969</v>
      </c>
      <c r="D427" s="61" t="s">
        <v>970</v>
      </c>
      <c r="E427" s="62" t="s">
        <v>971</v>
      </c>
      <c r="F427" s="63" t="s">
        <v>18</v>
      </c>
      <c r="G427" s="64">
        <v>11</v>
      </c>
      <c r="H427" s="190" t="s">
        <v>2394</v>
      </c>
      <c r="I427" s="60">
        <v>2</v>
      </c>
      <c r="J427" s="168">
        <v>15.202727272727273</v>
      </c>
      <c r="K427" s="170">
        <f t="shared" si="36"/>
        <v>909.88</v>
      </c>
      <c r="L427" s="68"/>
      <c r="M427" s="65">
        <f t="shared" si="37"/>
        <v>0</v>
      </c>
      <c r="N427" s="147">
        <f t="shared" si="38"/>
        <v>0</v>
      </c>
      <c r="O427" s="145"/>
      <c r="P427" s="151">
        <f t="shared" si="39"/>
        <v>2324.4254545454546</v>
      </c>
    </row>
    <row r="428" spans="1:16" ht="14.1" hidden="1" customHeight="1" x14ac:dyDescent="0.2">
      <c r="A428" s="59"/>
      <c r="B428" s="60" t="s">
        <v>1662</v>
      </c>
      <c r="C428" s="61" t="s">
        <v>969</v>
      </c>
      <c r="D428" s="61" t="s">
        <v>970</v>
      </c>
      <c r="E428" s="62" t="s">
        <v>971</v>
      </c>
      <c r="F428" s="63" t="s">
        <v>20</v>
      </c>
      <c r="G428" s="64">
        <v>5</v>
      </c>
      <c r="H428" s="190" t="s">
        <v>2396</v>
      </c>
      <c r="I428" s="60">
        <v>0</v>
      </c>
      <c r="J428" s="168">
        <v>19.600000000000001</v>
      </c>
      <c r="K428" s="170">
        <f t="shared" si="36"/>
        <v>1173.06</v>
      </c>
      <c r="L428" s="68"/>
      <c r="M428" s="65">
        <f t="shared" si="37"/>
        <v>0</v>
      </c>
      <c r="N428" s="147">
        <f t="shared" si="38"/>
        <v>0</v>
      </c>
      <c r="O428" s="145"/>
      <c r="P428" s="151">
        <f t="shared" si="39"/>
        <v>4285.0599999999995</v>
      </c>
    </row>
    <row r="429" spans="1:16" ht="14.1" hidden="1" customHeight="1" x14ac:dyDescent="0.2">
      <c r="A429" s="59"/>
      <c r="B429" s="60" t="s">
        <v>1663</v>
      </c>
      <c r="C429" s="61" t="s">
        <v>969</v>
      </c>
      <c r="D429" s="61" t="s">
        <v>970</v>
      </c>
      <c r="E429" s="62" t="s">
        <v>971</v>
      </c>
      <c r="F429" s="63" t="s">
        <v>1482</v>
      </c>
      <c r="G429" s="64">
        <v>3</v>
      </c>
      <c r="H429" s="190">
        <v>3</v>
      </c>
      <c r="I429" s="60">
        <v>0</v>
      </c>
      <c r="J429" s="168">
        <v>34.053333333333335</v>
      </c>
      <c r="K429" s="170">
        <f t="shared" si="36"/>
        <v>2038.09</v>
      </c>
      <c r="L429" s="68"/>
      <c r="M429" s="65">
        <f t="shared" si="37"/>
        <v>0</v>
      </c>
      <c r="N429" s="147">
        <f t="shared" si="38"/>
        <v>0</v>
      </c>
      <c r="O429" s="145"/>
      <c r="P429" s="151">
        <f t="shared" si="39"/>
        <v>7224.7566666666671</v>
      </c>
    </row>
    <row r="430" spans="1:16" ht="14.1" hidden="1" customHeight="1" x14ac:dyDescent="0.2">
      <c r="A430" s="59"/>
      <c r="B430" s="60">
        <v>10614</v>
      </c>
      <c r="C430" s="61" t="s">
        <v>582</v>
      </c>
      <c r="D430" s="61" t="s">
        <v>583</v>
      </c>
      <c r="E430" s="62" t="s">
        <v>584</v>
      </c>
      <c r="F430" s="63" t="s">
        <v>86</v>
      </c>
      <c r="G430" s="64">
        <v>22</v>
      </c>
      <c r="H430" s="190" t="s">
        <v>2389</v>
      </c>
      <c r="I430" s="60">
        <v>0</v>
      </c>
      <c r="J430" s="168">
        <v>6.8963636363636365</v>
      </c>
      <c r="K430" s="170">
        <f t="shared" si="36"/>
        <v>412.75</v>
      </c>
      <c r="L430" s="68"/>
      <c r="M430" s="65">
        <f t="shared" si="37"/>
        <v>0</v>
      </c>
      <c r="N430" s="147">
        <f t="shared" si="38"/>
        <v>0</v>
      </c>
      <c r="O430" s="145"/>
      <c r="P430" s="151">
        <f t="shared" si="39"/>
        <v>1120.0227272727273</v>
      </c>
    </row>
    <row r="431" spans="1:16" ht="14.1" hidden="1" customHeight="1" x14ac:dyDescent="0.2">
      <c r="A431" s="59"/>
      <c r="B431" s="60" t="s">
        <v>1664</v>
      </c>
      <c r="C431" s="61" t="s">
        <v>1665</v>
      </c>
      <c r="D431" s="61" t="s">
        <v>583</v>
      </c>
      <c r="E431" s="62" t="s">
        <v>1666</v>
      </c>
      <c r="F431" s="63" t="s">
        <v>86</v>
      </c>
      <c r="G431" s="64">
        <v>14</v>
      </c>
      <c r="H431" s="190" t="s">
        <v>2398</v>
      </c>
      <c r="I431" s="60">
        <v>0</v>
      </c>
      <c r="J431" s="168">
        <v>9.225714285714286</v>
      </c>
      <c r="K431" s="170">
        <f t="shared" si="36"/>
        <v>552.16</v>
      </c>
      <c r="L431" s="68"/>
      <c r="M431" s="65">
        <f t="shared" si="37"/>
        <v>0</v>
      </c>
      <c r="N431" s="147">
        <f t="shared" si="38"/>
        <v>0</v>
      </c>
      <c r="O431" s="145"/>
      <c r="P431" s="151">
        <f t="shared" si="39"/>
        <v>1663.5885714285714</v>
      </c>
    </row>
    <row r="432" spans="1:16" ht="14.1" customHeight="1" x14ac:dyDescent="0.2">
      <c r="A432" s="59"/>
      <c r="B432" s="60">
        <v>10615</v>
      </c>
      <c r="C432" s="61" t="s">
        <v>316</v>
      </c>
      <c r="D432" s="61" t="s">
        <v>317</v>
      </c>
      <c r="E432" s="62" t="s">
        <v>318</v>
      </c>
      <c r="F432" s="63" t="s">
        <v>19</v>
      </c>
      <c r="G432" s="64">
        <v>22</v>
      </c>
      <c r="H432" s="190" t="s">
        <v>2389</v>
      </c>
      <c r="I432" s="60">
        <v>1</v>
      </c>
      <c r="J432" s="168">
        <v>6.1363636363636367</v>
      </c>
      <c r="K432" s="170">
        <f t="shared" si="36"/>
        <v>367.26</v>
      </c>
      <c r="L432" s="68"/>
      <c r="M432" s="65">
        <f t="shared" si="37"/>
        <v>0</v>
      </c>
      <c r="N432" s="147">
        <f t="shared" si="38"/>
        <v>0</v>
      </c>
      <c r="O432" s="145"/>
      <c r="P432" s="151">
        <f t="shared" si="39"/>
        <v>1074.5327272727272</v>
      </c>
    </row>
    <row r="433" spans="1:16" ht="14.1" customHeight="1" x14ac:dyDescent="0.2">
      <c r="A433" s="59"/>
      <c r="B433" s="60" t="s">
        <v>972</v>
      </c>
      <c r="C433" s="61" t="s">
        <v>316</v>
      </c>
      <c r="D433" s="61" t="s">
        <v>317</v>
      </c>
      <c r="E433" s="62" t="s">
        <v>318</v>
      </c>
      <c r="F433" s="63" t="s">
        <v>18</v>
      </c>
      <c r="G433" s="64">
        <v>11</v>
      </c>
      <c r="H433" s="190" t="s">
        <v>2394</v>
      </c>
      <c r="I433" s="60">
        <v>11</v>
      </c>
      <c r="J433" s="168">
        <v>15.892727272727273</v>
      </c>
      <c r="K433" s="170">
        <f t="shared" si="36"/>
        <v>951.18</v>
      </c>
      <c r="L433" s="68"/>
      <c r="M433" s="65">
        <f t="shared" si="37"/>
        <v>0</v>
      </c>
      <c r="N433" s="147">
        <f t="shared" si="38"/>
        <v>0</v>
      </c>
      <c r="O433" s="145"/>
      <c r="P433" s="151">
        <f t="shared" si="39"/>
        <v>2365.7254545454543</v>
      </c>
    </row>
    <row r="434" spans="1:16" ht="14.1" customHeight="1" x14ac:dyDescent="0.2">
      <c r="A434" s="59"/>
      <c r="B434" s="60" t="s">
        <v>973</v>
      </c>
      <c r="C434" s="61" t="s">
        <v>316</v>
      </c>
      <c r="D434" s="61" t="s">
        <v>317</v>
      </c>
      <c r="E434" s="62" t="s">
        <v>318</v>
      </c>
      <c r="F434" s="63" t="s">
        <v>20</v>
      </c>
      <c r="G434" s="64">
        <v>5</v>
      </c>
      <c r="H434" s="190" t="s">
        <v>2396</v>
      </c>
      <c r="I434" s="60">
        <v>14</v>
      </c>
      <c r="J434" s="168">
        <v>22.16</v>
      </c>
      <c r="K434" s="170">
        <f t="shared" si="36"/>
        <v>1326.28</v>
      </c>
      <c r="L434" s="68"/>
      <c r="M434" s="65">
        <f t="shared" si="37"/>
        <v>0</v>
      </c>
      <c r="N434" s="147">
        <f t="shared" si="38"/>
        <v>0</v>
      </c>
      <c r="O434" s="145"/>
      <c r="P434" s="151">
        <f t="shared" si="39"/>
        <v>4438.28</v>
      </c>
    </row>
    <row r="435" spans="1:16" ht="14.1" hidden="1" customHeight="1" x14ac:dyDescent="0.2">
      <c r="A435" s="59"/>
      <c r="B435" s="60" t="s">
        <v>1667</v>
      </c>
      <c r="C435" s="61" t="s">
        <v>316</v>
      </c>
      <c r="D435" s="61" t="s">
        <v>317</v>
      </c>
      <c r="E435" s="62" t="s">
        <v>318</v>
      </c>
      <c r="F435" s="63" t="s">
        <v>1482</v>
      </c>
      <c r="G435" s="64">
        <v>3</v>
      </c>
      <c r="H435" s="190">
        <v>3</v>
      </c>
      <c r="I435" s="60">
        <v>0</v>
      </c>
      <c r="J435" s="168">
        <v>29.573333333333331</v>
      </c>
      <c r="K435" s="170">
        <f t="shared" si="36"/>
        <v>1769.96</v>
      </c>
      <c r="L435" s="68"/>
      <c r="M435" s="65">
        <f t="shared" si="37"/>
        <v>0</v>
      </c>
      <c r="N435" s="147">
        <f t="shared" si="38"/>
        <v>0</v>
      </c>
      <c r="O435" s="145"/>
      <c r="P435" s="151">
        <f t="shared" si="39"/>
        <v>6956.626666666667</v>
      </c>
    </row>
    <row r="436" spans="1:16" ht="14.1" hidden="1" customHeight="1" x14ac:dyDescent="0.2">
      <c r="A436" s="59"/>
      <c r="B436" s="60">
        <v>10616</v>
      </c>
      <c r="C436" s="61" t="s">
        <v>1668</v>
      </c>
      <c r="D436" s="61" t="s">
        <v>1669</v>
      </c>
      <c r="E436" s="62"/>
      <c r="F436" s="63" t="s">
        <v>86</v>
      </c>
      <c r="G436" s="64">
        <v>22</v>
      </c>
      <c r="H436" s="190" t="s">
        <v>2389</v>
      </c>
      <c r="I436" s="60">
        <v>0</v>
      </c>
      <c r="J436" s="168">
        <v>8.5763636363636362</v>
      </c>
      <c r="K436" s="170">
        <f t="shared" si="36"/>
        <v>513.29999999999995</v>
      </c>
      <c r="L436" s="68"/>
      <c r="M436" s="65">
        <f t="shared" si="37"/>
        <v>0</v>
      </c>
      <c r="N436" s="147">
        <f t="shared" si="38"/>
        <v>0</v>
      </c>
      <c r="O436" s="145"/>
      <c r="P436" s="151">
        <f t="shared" si="39"/>
        <v>1220.5727272727272</v>
      </c>
    </row>
    <row r="437" spans="1:16" ht="14.1" hidden="1" customHeight="1" x14ac:dyDescent="0.2">
      <c r="A437" s="59"/>
      <c r="B437" s="60">
        <v>10617</v>
      </c>
      <c r="C437" s="61" t="s">
        <v>1670</v>
      </c>
      <c r="D437" s="61" t="s">
        <v>1671</v>
      </c>
      <c r="E437" s="62" t="s">
        <v>1672</v>
      </c>
      <c r="F437" s="63" t="s">
        <v>86</v>
      </c>
      <c r="G437" s="64">
        <v>22</v>
      </c>
      <c r="H437" s="190" t="s">
        <v>2389</v>
      </c>
      <c r="I437" s="60">
        <v>0</v>
      </c>
      <c r="J437" s="168">
        <v>3.4663636363636359</v>
      </c>
      <c r="K437" s="170">
        <f t="shared" si="36"/>
        <v>207.46</v>
      </c>
      <c r="L437" s="68"/>
      <c r="M437" s="65">
        <f t="shared" si="37"/>
        <v>0</v>
      </c>
      <c r="N437" s="147">
        <f t="shared" si="38"/>
        <v>0</v>
      </c>
      <c r="O437" s="145"/>
      <c r="P437" s="151">
        <f t="shared" si="39"/>
        <v>914.73272727272729</v>
      </c>
    </row>
    <row r="438" spans="1:16" ht="14.1" customHeight="1" x14ac:dyDescent="0.2">
      <c r="A438" s="59"/>
      <c r="B438" s="60">
        <v>10618</v>
      </c>
      <c r="C438" s="61" t="s">
        <v>712</v>
      </c>
      <c r="D438" s="61" t="s">
        <v>713</v>
      </c>
      <c r="E438" s="62" t="s">
        <v>714</v>
      </c>
      <c r="F438" s="63" t="s">
        <v>86</v>
      </c>
      <c r="G438" s="64">
        <v>22</v>
      </c>
      <c r="H438" s="190" t="s">
        <v>2389</v>
      </c>
      <c r="I438" s="60">
        <v>1</v>
      </c>
      <c r="J438" s="168">
        <v>3.626363636363636</v>
      </c>
      <c r="K438" s="170">
        <f t="shared" si="36"/>
        <v>217.04</v>
      </c>
      <c r="L438" s="68"/>
      <c r="M438" s="65">
        <f t="shared" si="37"/>
        <v>0</v>
      </c>
      <c r="N438" s="147">
        <f t="shared" si="38"/>
        <v>0</v>
      </c>
      <c r="O438" s="145"/>
      <c r="P438" s="151">
        <f t="shared" si="39"/>
        <v>924.31272727272722</v>
      </c>
    </row>
    <row r="439" spans="1:16" ht="14.1" hidden="1" customHeight="1" x14ac:dyDescent="0.2">
      <c r="A439" s="59"/>
      <c r="B439" s="60" t="s">
        <v>1673</v>
      </c>
      <c r="C439" s="61" t="s">
        <v>712</v>
      </c>
      <c r="D439" s="61" t="s">
        <v>713</v>
      </c>
      <c r="E439" s="62" t="s">
        <v>714</v>
      </c>
      <c r="F439" s="63" t="s">
        <v>1150</v>
      </c>
      <c r="G439" s="64">
        <v>5</v>
      </c>
      <c r="H439" s="190" t="s">
        <v>2396</v>
      </c>
      <c r="I439" s="60">
        <v>0</v>
      </c>
      <c r="J439" s="168">
        <v>21.56</v>
      </c>
      <c r="K439" s="170">
        <f t="shared" si="36"/>
        <v>1290.3699999999999</v>
      </c>
      <c r="L439" s="68"/>
      <c r="M439" s="65">
        <f t="shared" si="37"/>
        <v>0</v>
      </c>
      <c r="N439" s="147">
        <f t="shared" si="38"/>
        <v>0</v>
      </c>
      <c r="O439" s="145"/>
      <c r="P439" s="151">
        <f t="shared" si="39"/>
        <v>4402.37</v>
      </c>
    </row>
    <row r="440" spans="1:16" ht="14.1" hidden="1" customHeight="1" x14ac:dyDescent="0.2">
      <c r="A440" s="59"/>
      <c r="B440" s="60">
        <v>10619</v>
      </c>
      <c r="C440" s="61" t="s">
        <v>1674</v>
      </c>
      <c r="D440" s="61" t="s">
        <v>1675</v>
      </c>
      <c r="E440" s="62" t="s">
        <v>1676</v>
      </c>
      <c r="F440" s="63" t="s">
        <v>86</v>
      </c>
      <c r="G440" s="64">
        <v>22</v>
      </c>
      <c r="H440" s="190">
        <v>24</v>
      </c>
      <c r="I440" s="60">
        <v>0</v>
      </c>
      <c r="J440" s="168">
        <v>3.626363636363636</v>
      </c>
      <c r="K440" s="170">
        <f t="shared" si="36"/>
        <v>217.04</v>
      </c>
      <c r="L440" s="68"/>
      <c r="M440" s="65">
        <f t="shared" si="37"/>
        <v>0</v>
      </c>
      <c r="N440" s="147">
        <f t="shared" si="38"/>
        <v>0</v>
      </c>
      <c r="O440" s="145"/>
      <c r="P440" s="151">
        <f t="shared" si="39"/>
        <v>924.31272727272722</v>
      </c>
    </row>
    <row r="441" spans="1:16" ht="14.1" hidden="1" customHeight="1" x14ac:dyDescent="0.2">
      <c r="A441" s="59"/>
      <c r="B441" s="60">
        <v>10620</v>
      </c>
      <c r="C441" s="61" t="s">
        <v>975</v>
      </c>
      <c r="D441" s="61" t="s">
        <v>976</v>
      </c>
      <c r="E441" s="62" t="s">
        <v>977</v>
      </c>
      <c r="F441" s="63" t="s">
        <v>19</v>
      </c>
      <c r="G441" s="64">
        <v>14</v>
      </c>
      <c r="H441" s="190" t="s">
        <v>2397</v>
      </c>
      <c r="I441" s="60">
        <v>0</v>
      </c>
      <c r="J441" s="168">
        <v>13.785714285714286</v>
      </c>
      <c r="K441" s="170">
        <f t="shared" si="36"/>
        <v>825.08</v>
      </c>
      <c r="L441" s="68"/>
      <c r="M441" s="65">
        <f t="shared" si="37"/>
        <v>0</v>
      </c>
      <c r="N441" s="147">
        <f t="shared" si="38"/>
        <v>0</v>
      </c>
      <c r="O441" s="145"/>
      <c r="P441" s="151">
        <f t="shared" si="39"/>
        <v>1936.5085714285715</v>
      </c>
    </row>
    <row r="442" spans="1:16" ht="14.1" hidden="1" customHeight="1" x14ac:dyDescent="0.2">
      <c r="A442" s="59"/>
      <c r="B442" s="60" t="s">
        <v>974</v>
      </c>
      <c r="C442" s="61" t="s">
        <v>975</v>
      </c>
      <c r="D442" s="61" t="s">
        <v>976</v>
      </c>
      <c r="E442" s="62" t="s">
        <v>977</v>
      </c>
      <c r="F442" s="63" t="s">
        <v>18</v>
      </c>
      <c r="G442" s="64">
        <v>14</v>
      </c>
      <c r="H442" s="190" t="s">
        <v>2398</v>
      </c>
      <c r="I442" s="60">
        <v>0</v>
      </c>
      <c r="J442" s="168">
        <v>25.785714285714285</v>
      </c>
      <c r="K442" s="170">
        <f t="shared" si="36"/>
        <v>1543.28</v>
      </c>
      <c r="L442" s="68"/>
      <c r="M442" s="65">
        <f t="shared" si="37"/>
        <v>0</v>
      </c>
      <c r="N442" s="147">
        <f t="shared" si="38"/>
        <v>0</v>
      </c>
      <c r="O442" s="145"/>
      <c r="P442" s="151">
        <f t="shared" si="39"/>
        <v>2654.7085714285713</v>
      </c>
    </row>
    <row r="443" spans="1:16" ht="14.1" hidden="1" customHeight="1" x14ac:dyDescent="0.2">
      <c r="A443" s="59"/>
      <c r="B443" s="60" t="s">
        <v>1677</v>
      </c>
      <c r="C443" s="61" t="s">
        <v>975</v>
      </c>
      <c r="D443" s="61" t="s">
        <v>976</v>
      </c>
      <c r="E443" s="62" t="s">
        <v>977</v>
      </c>
      <c r="F443" s="63" t="s">
        <v>20</v>
      </c>
      <c r="G443" s="64">
        <v>5</v>
      </c>
      <c r="H443" s="190" t="s">
        <v>2396</v>
      </c>
      <c r="I443" s="60">
        <v>0</v>
      </c>
      <c r="J443" s="168">
        <v>35</v>
      </c>
      <c r="K443" s="170">
        <f t="shared" si="36"/>
        <v>2094.75</v>
      </c>
      <c r="L443" s="68"/>
      <c r="M443" s="65">
        <f t="shared" si="37"/>
        <v>0</v>
      </c>
      <c r="N443" s="147">
        <f t="shared" si="38"/>
        <v>0</v>
      </c>
      <c r="O443" s="145"/>
      <c r="P443" s="151">
        <f t="shared" si="39"/>
        <v>5206.75</v>
      </c>
    </row>
    <row r="444" spans="1:16" ht="14.1" hidden="1" customHeight="1" x14ac:dyDescent="0.2">
      <c r="A444" s="59"/>
      <c r="B444" s="60" t="s">
        <v>1678</v>
      </c>
      <c r="C444" s="61" t="s">
        <v>975</v>
      </c>
      <c r="D444" s="61" t="s">
        <v>976</v>
      </c>
      <c r="E444" s="62" t="s">
        <v>977</v>
      </c>
      <c r="F444" s="63" t="s">
        <v>1482</v>
      </c>
      <c r="G444" s="64">
        <v>3</v>
      </c>
      <c r="H444" s="190">
        <v>3</v>
      </c>
      <c r="I444" s="60">
        <v>0</v>
      </c>
      <c r="J444" s="168">
        <v>50.333333333333336</v>
      </c>
      <c r="K444" s="170">
        <f t="shared" si="36"/>
        <v>3012.45</v>
      </c>
      <c r="L444" s="68"/>
      <c r="M444" s="65">
        <f t="shared" si="37"/>
        <v>0</v>
      </c>
      <c r="N444" s="147">
        <f t="shared" si="38"/>
        <v>0</v>
      </c>
      <c r="O444" s="145"/>
      <c r="P444" s="151">
        <f t="shared" si="39"/>
        <v>8199.1166666666668</v>
      </c>
    </row>
    <row r="445" spans="1:16" ht="14.1" hidden="1" customHeight="1" x14ac:dyDescent="0.2">
      <c r="A445" s="59"/>
      <c r="B445" s="60">
        <v>10621</v>
      </c>
      <c r="C445" s="61" t="s">
        <v>715</v>
      </c>
      <c r="D445" s="61" t="s">
        <v>716</v>
      </c>
      <c r="E445" s="62" t="s">
        <v>717</v>
      </c>
      <c r="F445" s="63" t="s">
        <v>1519</v>
      </c>
      <c r="G445" s="64">
        <v>90</v>
      </c>
      <c r="H445" s="190" t="s">
        <v>2384</v>
      </c>
      <c r="I445" s="60">
        <v>0</v>
      </c>
      <c r="J445" s="168">
        <v>8.4277777777777789</v>
      </c>
      <c r="K445" s="170">
        <f t="shared" si="36"/>
        <v>504.4</v>
      </c>
      <c r="L445" s="68"/>
      <c r="M445" s="65">
        <f t="shared" si="37"/>
        <v>0</v>
      </c>
      <c r="N445" s="147">
        <f t="shared" si="38"/>
        <v>0</v>
      </c>
      <c r="O445" s="145"/>
      <c r="P445" s="151">
        <f t="shared" si="39"/>
        <v>677.28888888888889</v>
      </c>
    </row>
    <row r="446" spans="1:16" ht="14.1" hidden="1" customHeight="1" x14ac:dyDescent="0.2">
      <c r="A446" s="59"/>
      <c r="B446" s="60" t="s">
        <v>1679</v>
      </c>
      <c r="C446" s="61" t="s">
        <v>715</v>
      </c>
      <c r="D446" s="61" t="s">
        <v>716</v>
      </c>
      <c r="E446" s="62" t="s">
        <v>717</v>
      </c>
      <c r="F446" s="63" t="s">
        <v>19</v>
      </c>
      <c r="G446" s="64">
        <v>72</v>
      </c>
      <c r="H446" s="190" t="s">
        <v>2390</v>
      </c>
      <c r="I446" s="60">
        <v>0</v>
      </c>
      <c r="J446" s="168">
        <v>17.497222222222224</v>
      </c>
      <c r="K446" s="170">
        <f t="shared" si="36"/>
        <v>1047.21</v>
      </c>
      <c r="L446" s="68"/>
      <c r="M446" s="65">
        <f t="shared" si="37"/>
        <v>0</v>
      </c>
      <c r="N446" s="147">
        <f t="shared" si="38"/>
        <v>0</v>
      </c>
      <c r="O446" s="145"/>
      <c r="P446" s="151">
        <f t="shared" si="39"/>
        <v>1263.3211111111111</v>
      </c>
    </row>
    <row r="447" spans="1:16" ht="14.1" hidden="1" customHeight="1" x14ac:dyDescent="0.2">
      <c r="A447" s="59"/>
      <c r="B447" s="60">
        <v>10622</v>
      </c>
      <c r="C447" s="61" t="s">
        <v>715</v>
      </c>
      <c r="D447" s="61" t="s">
        <v>716</v>
      </c>
      <c r="E447" s="62" t="s">
        <v>717</v>
      </c>
      <c r="F447" s="63" t="s">
        <v>18</v>
      </c>
      <c r="G447" s="64">
        <v>32</v>
      </c>
      <c r="H447" s="190" t="s">
        <v>2386</v>
      </c>
      <c r="I447" s="60">
        <v>0</v>
      </c>
      <c r="J447" s="168">
        <v>23.381250000000001</v>
      </c>
      <c r="K447" s="170">
        <f t="shared" si="36"/>
        <v>1399.37</v>
      </c>
      <c r="L447" s="68"/>
      <c r="M447" s="65">
        <f t="shared" si="37"/>
        <v>0</v>
      </c>
      <c r="N447" s="147">
        <f t="shared" si="38"/>
        <v>0</v>
      </c>
      <c r="O447" s="145"/>
      <c r="P447" s="151">
        <f t="shared" si="39"/>
        <v>1885.62</v>
      </c>
    </row>
    <row r="448" spans="1:16" ht="14.1" hidden="1" customHeight="1" x14ac:dyDescent="0.2">
      <c r="A448" s="59"/>
      <c r="B448" s="60">
        <v>10623</v>
      </c>
      <c r="C448" s="61" t="s">
        <v>715</v>
      </c>
      <c r="D448" s="61" t="s">
        <v>716</v>
      </c>
      <c r="E448" s="62" t="s">
        <v>717</v>
      </c>
      <c r="F448" s="63" t="s">
        <v>20</v>
      </c>
      <c r="G448" s="64">
        <v>11</v>
      </c>
      <c r="H448" s="190" t="s">
        <v>2394</v>
      </c>
      <c r="I448" s="60">
        <v>0</v>
      </c>
      <c r="J448" s="168">
        <v>27.592727272727274</v>
      </c>
      <c r="K448" s="170">
        <f t="shared" si="36"/>
        <v>1651.42</v>
      </c>
      <c r="L448" s="68"/>
      <c r="M448" s="65">
        <f t="shared" si="37"/>
        <v>0</v>
      </c>
      <c r="N448" s="147">
        <f t="shared" si="38"/>
        <v>0</v>
      </c>
      <c r="O448" s="145"/>
      <c r="P448" s="151">
        <f t="shared" si="39"/>
        <v>3065.9654545454546</v>
      </c>
    </row>
    <row r="449" spans="1:16" ht="14.1" hidden="1" customHeight="1" x14ac:dyDescent="0.2">
      <c r="A449" s="59"/>
      <c r="B449" s="60" t="s">
        <v>1680</v>
      </c>
      <c r="C449" s="61" t="s">
        <v>715</v>
      </c>
      <c r="D449" s="61" t="s">
        <v>716</v>
      </c>
      <c r="E449" s="62" t="s">
        <v>717</v>
      </c>
      <c r="F449" s="63" t="s">
        <v>1482</v>
      </c>
      <c r="G449" s="64">
        <v>5</v>
      </c>
      <c r="H449" s="190" t="s">
        <v>2396</v>
      </c>
      <c r="I449" s="60">
        <v>0</v>
      </c>
      <c r="J449" s="168">
        <v>33.06</v>
      </c>
      <c r="K449" s="170">
        <f t="shared" si="36"/>
        <v>1978.64</v>
      </c>
      <c r="L449" s="68"/>
      <c r="M449" s="65">
        <f t="shared" si="37"/>
        <v>0</v>
      </c>
      <c r="N449" s="147">
        <f t="shared" si="38"/>
        <v>0</v>
      </c>
      <c r="O449" s="145"/>
      <c r="P449" s="151">
        <f t="shared" si="39"/>
        <v>5090.6400000000003</v>
      </c>
    </row>
    <row r="450" spans="1:16" ht="14.1" hidden="1" customHeight="1" x14ac:dyDescent="0.2">
      <c r="A450" s="59"/>
      <c r="B450" s="60">
        <v>10624</v>
      </c>
      <c r="C450" s="61" t="s">
        <v>1681</v>
      </c>
      <c r="D450" s="61" t="s">
        <v>1682</v>
      </c>
      <c r="E450" s="62" t="s">
        <v>1683</v>
      </c>
      <c r="F450" s="63" t="s">
        <v>19</v>
      </c>
      <c r="G450" s="64">
        <v>22</v>
      </c>
      <c r="H450" s="190" t="s">
        <v>2389</v>
      </c>
      <c r="I450" s="60">
        <v>0</v>
      </c>
      <c r="J450" s="168">
        <v>6.6963636363636363</v>
      </c>
      <c r="K450" s="170">
        <f t="shared" si="36"/>
        <v>400.78</v>
      </c>
      <c r="L450" s="68"/>
      <c r="M450" s="65">
        <f t="shared" si="37"/>
        <v>0</v>
      </c>
      <c r="N450" s="147">
        <f t="shared" si="38"/>
        <v>0</v>
      </c>
      <c r="O450" s="145"/>
      <c r="P450" s="151">
        <f t="shared" si="39"/>
        <v>1108.0527272727272</v>
      </c>
    </row>
    <row r="451" spans="1:16" ht="14.1" hidden="1" customHeight="1" x14ac:dyDescent="0.2">
      <c r="A451" s="59"/>
      <c r="B451" s="60" t="s">
        <v>1684</v>
      </c>
      <c r="C451" s="61" t="s">
        <v>1681</v>
      </c>
      <c r="D451" s="61" t="s">
        <v>1682</v>
      </c>
      <c r="E451" s="62" t="s">
        <v>1683</v>
      </c>
      <c r="F451" s="63" t="s">
        <v>18</v>
      </c>
      <c r="G451" s="64">
        <v>14</v>
      </c>
      <c r="H451" s="190" t="s">
        <v>2398</v>
      </c>
      <c r="I451" s="60">
        <v>0</v>
      </c>
      <c r="J451" s="168">
        <v>11.145714285714286</v>
      </c>
      <c r="K451" s="170">
        <f t="shared" si="36"/>
        <v>667.07</v>
      </c>
      <c r="L451" s="68"/>
      <c r="M451" s="65">
        <f t="shared" si="37"/>
        <v>0</v>
      </c>
      <c r="N451" s="147">
        <f t="shared" si="38"/>
        <v>0</v>
      </c>
      <c r="O451" s="145"/>
      <c r="P451" s="151">
        <f t="shared" si="39"/>
        <v>1778.4985714285713</v>
      </c>
    </row>
    <row r="452" spans="1:16" ht="14.1" customHeight="1" x14ac:dyDescent="0.2">
      <c r="A452" s="59"/>
      <c r="B452" s="60" t="s">
        <v>1685</v>
      </c>
      <c r="C452" s="61" t="s">
        <v>1681</v>
      </c>
      <c r="D452" s="61" t="s">
        <v>1682</v>
      </c>
      <c r="E452" s="62" t="s">
        <v>1683</v>
      </c>
      <c r="F452" s="63" t="s">
        <v>20</v>
      </c>
      <c r="G452" s="64">
        <v>5</v>
      </c>
      <c r="H452" s="190" t="s">
        <v>2396</v>
      </c>
      <c r="I452" s="60">
        <v>1</v>
      </c>
      <c r="J452" s="168">
        <v>16.27</v>
      </c>
      <c r="K452" s="170">
        <f t="shared" si="36"/>
        <v>973.76</v>
      </c>
      <c r="L452" s="68"/>
      <c r="M452" s="65">
        <f t="shared" si="37"/>
        <v>0</v>
      </c>
      <c r="N452" s="147">
        <f t="shared" si="38"/>
        <v>0</v>
      </c>
      <c r="O452" s="145"/>
      <c r="P452" s="151">
        <f t="shared" si="39"/>
        <v>4085.76</v>
      </c>
    </row>
    <row r="453" spans="1:16" ht="14.1" hidden="1" customHeight="1" x14ac:dyDescent="0.2">
      <c r="A453" s="59"/>
      <c r="B453" s="60">
        <v>10625</v>
      </c>
      <c r="C453" s="61" t="s">
        <v>585</v>
      </c>
      <c r="D453" s="61" t="s">
        <v>978</v>
      </c>
      <c r="E453" s="62" t="s">
        <v>586</v>
      </c>
      <c r="F453" s="63" t="s">
        <v>19</v>
      </c>
      <c r="G453" s="64">
        <v>22</v>
      </c>
      <c r="H453" s="190" t="s">
        <v>2389</v>
      </c>
      <c r="I453" s="60">
        <v>0</v>
      </c>
      <c r="J453" s="168">
        <v>10.616363636363637</v>
      </c>
      <c r="K453" s="170">
        <f t="shared" si="36"/>
        <v>635.39</v>
      </c>
      <c r="L453" s="68"/>
      <c r="M453" s="65">
        <f t="shared" si="37"/>
        <v>0</v>
      </c>
      <c r="N453" s="147">
        <f t="shared" si="38"/>
        <v>0</v>
      </c>
      <c r="O453" s="145"/>
      <c r="P453" s="151">
        <f t="shared" si="39"/>
        <v>1342.6627272727274</v>
      </c>
    </row>
    <row r="454" spans="1:16" ht="14.1" customHeight="1" x14ac:dyDescent="0.2">
      <c r="A454" s="59"/>
      <c r="B454" s="60" t="s">
        <v>979</v>
      </c>
      <c r="C454" s="61" t="s">
        <v>585</v>
      </c>
      <c r="D454" s="61" t="s">
        <v>978</v>
      </c>
      <c r="E454" s="62" t="s">
        <v>586</v>
      </c>
      <c r="F454" s="63" t="s">
        <v>18</v>
      </c>
      <c r="G454" s="64">
        <v>11</v>
      </c>
      <c r="H454" s="190" t="s">
        <v>2394</v>
      </c>
      <c r="I454" s="60">
        <v>32</v>
      </c>
      <c r="J454" s="168">
        <v>14.752727272727274</v>
      </c>
      <c r="K454" s="170">
        <f t="shared" si="36"/>
        <v>882.95</v>
      </c>
      <c r="L454" s="68"/>
      <c r="M454" s="65">
        <f t="shared" si="37"/>
        <v>0</v>
      </c>
      <c r="N454" s="147">
        <f t="shared" si="38"/>
        <v>0</v>
      </c>
      <c r="O454" s="145"/>
      <c r="P454" s="151">
        <f t="shared" si="39"/>
        <v>2297.4954545454548</v>
      </c>
    </row>
    <row r="455" spans="1:16" ht="14.1" customHeight="1" x14ac:dyDescent="0.2">
      <c r="A455" s="59"/>
      <c r="B455" s="60" t="s">
        <v>587</v>
      </c>
      <c r="C455" s="61" t="s">
        <v>585</v>
      </c>
      <c r="D455" s="61" t="s">
        <v>588</v>
      </c>
      <c r="E455" s="62" t="s">
        <v>586</v>
      </c>
      <c r="F455" s="63" t="s">
        <v>20</v>
      </c>
      <c r="G455" s="64">
        <v>5</v>
      </c>
      <c r="H455" s="190" t="s">
        <v>2396</v>
      </c>
      <c r="I455" s="60">
        <v>8</v>
      </c>
      <c r="J455" s="168">
        <v>19.46</v>
      </c>
      <c r="K455" s="170">
        <f t="shared" si="36"/>
        <v>1164.68</v>
      </c>
      <c r="L455" s="68"/>
      <c r="M455" s="65">
        <f t="shared" si="37"/>
        <v>0</v>
      </c>
      <c r="N455" s="147">
        <f t="shared" si="38"/>
        <v>0</v>
      </c>
      <c r="O455" s="145"/>
      <c r="P455" s="151">
        <f t="shared" si="39"/>
        <v>4276.68</v>
      </c>
    </row>
    <row r="456" spans="1:16" ht="14.1" hidden="1" customHeight="1" x14ac:dyDescent="0.2">
      <c r="A456" s="59"/>
      <c r="B456" s="60">
        <v>10627</v>
      </c>
      <c r="C456" s="61" t="s">
        <v>1686</v>
      </c>
      <c r="D456" s="61" t="s">
        <v>1687</v>
      </c>
      <c r="E456" s="62" t="s">
        <v>1688</v>
      </c>
      <c r="F456" s="63" t="s">
        <v>86</v>
      </c>
      <c r="G456" s="64">
        <v>14</v>
      </c>
      <c r="H456" s="190" t="s">
        <v>2398</v>
      </c>
      <c r="I456" s="60">
        <v>0</v>
      </c>
      <c r="J456" s="168">
        <v>11.145714285714286</v>
      </c>
      <c r="K456" s="170">
        <f t="shared" si="36"/>
        <v>667.07</v>
      </c>
      <c r="L456" s="68"/>
      <c r="M456" s="65">
        <f t="shared" si="37"/>
        <v>0</v>
      </c>
      <c r="N456" s="147">
        <f t="shared" si="38"/>
        <v>0</v>
      </c>
      <c r="O456" s="145"/>
      <c r="P456" s="151">
        <f t="shared" si="39"/>
        <v>1778.4985714285713</v>
      </c>
    </row>
    <row r="457" spans="1:16" ht="14.1" customHeight="1" x14ac:dyDescent="0.2">
      <c r="A457" s="59"/>
      <c r="B457" s="60">
        <v>10628</v>
      </c>
      <c r="C457" s="61" t="s">
        <v>589</v>
      </c>
      <c r="D457" s="61" t="s">
        <v>590</v>
      </c>
      <c r="E457" s="62" t="s">
        <v>591</v>
      </c>
      <c r="F457" s="63" t="s">
        <v>19</v>
      </c>
      <c r="G457" s="64">
        <v>22</v>
      </c>
      <c r="H457" s="190" t="s">
        <v>2389</v>
      </c>
      <c r="I457" s="60">
        <v>6</v>
      </c>
      <c r="J457" s="168">
        <v>8.5763636363636362</v>
      </c>
      <c r="K457" s="170">
        <f t="shared" si="36"/>
        <v>513.29999999999995</v>
      </c>
      <c r="L457" s="68"/>
      <c r="M457" s="65">
        <f t="shared" si="37"/>
        <v>0</v>
      </c>
      <c r="N457" s="147">
        <f t="shared" si="38"/>
        <v>0</v>
      </c>
      <c r="O457" s="145"/>
      <c r="P457" s="151">
        <f t="shared" si="39"/>
        <v>1220.5727272727272</v>
      </c>
    </row>
    <row r="458" spans="1:16" ht="14.1" hidden="1" customHeight="1" x14ac:dyDescent="0.2">
      <c r="A458" s="59"/>
      <c r="B458" s="60" t="s">
        <v>980</v>
      </c>
      <c r="C458" s="61" t="s">
        <v>589</v>
      </c>
      <c r="D458" s="61" t="s">
        <v>590</v>
      </c>
      <c r="E458" s="62" t="s">
        <v>591</v>
      </c>
      <c r="F458" s="63" t="s">
        <v>18</v>
      </c>
      <c r="G458" s="64">
        <v>11</v>
      </c>
      <c r="H458" s="190" t="s">
        <v>2398</v>
      </c>
      <c r="I458" s="60">
        <v>0</v>
      </c>
      <c r="J458" s="168">
        <v>11.812727272727273</v>
      </c>
      <c r="K458" s="170">
        <f t="shared" si="36"/>
        <v>706.99</v>
      </c>
      <c r="L458" s="68"/>
      <c r="M458" s="65">
        <f t="shared" si="37"/>
        <v>0</v>
      </c>
      <c r="N458" s="147">
        <f t="shared" si="38"/>
        <v>0</v>
      </c>
      <c r="O458" s="145"/>
      <c r="P458" s="151">
        <f t="shared" si="39"/>
        <v>2121.5354545454547</v>
      </c>
    </row>
    <row r="459" spans="1:16" ht="14.1" hidden="1" customHeight="1" x14ac:dyDescent="0.2">
      <c r="A459" s="59"/>
      <c r="B459" s="60">
        <v>10629</v>
      </c>
      <c r="C459" s="61" t="s">
        <v>981</v>
      </c>
      <c r="D459" s="61" t="s">
        <v>982</v>
      </c>
      <c r="E459" s="62" t="s">
        <v>983</v>
      </c>
      <c r="F459" s="63" t="s">
        <v>19</v>
      </c>
      <c r="G459" s="64">
        <v>32</v>
      </c>
      <c r="H459" s="190" t="s">
        <v>2386</v>
      </c>
      <c r="I459" s="60">
        <v>0</v>
      </c>
      <c r="J459" s="168">
        <v>9.78125</v>
      </c>
      <c r="K459" s="170">
        <f t="shared" si="36"/>
        <v>585.41</v>
      </c>
      <c r="L459" s="68"/>
      <c r="M459" s="65">
        <f t="shared" si="37"/>
        <v>0</v>
      </c>
      <c r="N459" s="147">
        <f t="shared" si="38"/>
        <v>0</v>
      </c>
      <c r="O459" s="145"/>
      <c r="P459" s="151">
        <f t="shared" si="39"/>
        <v>1071.6599999999999</v>
      </c>
    </row>
    <row r="460" spans="1:16" ht="14.1" customHeight="1" x14ac:dyDescent="0.2">
      <c r="A460" s="59"/>
      <c r="B460" s="60" t="s">
        <v>984</v>
      </c>
      <c r="C460" s="61" t="s">
        <v>981</v>
      </c>
      <c r="D460" s="61" t="s">
        <v>982</v>
      </c>
      <c r="E460" s="62" t="s">
        <v>983</v>
      </c>
      <c r="F460" s="63" t="s">
        <v>18</v>
      </c>
      <c r="G460" s="64">
        <v>22</v>
      </c>
      <c r="H460" s="190" t="s">
        <v>2392</v>
      </c>
      <c r="I460" s="60">
        <v>5</v>
      </c>
      <c r="J460" s="168">
        <v>16.136363636363637</v>
      </c>
      <c r="K460" s="170">
        <f t="shared" si="36"/>
        <v>965.76</v>
      </c>
      <c r="L460" s="68"/>
      <c r="M460" s="65">
        <f t="shared" si="37"/>
        <v>0</v>
      </c>
      <c r="N460" s="147">
        <f t="shared" si="38"/>
        <v>0</v>
      </c>
      <c r="O460" s="145"/>
      <c r="P460" s="151">
        <f t="shared" si="39"/>
        <v>1673.0327272727272</v>
      </c>
    </row>
    <row r="461" spans="1:16" ht="14.1" hidden="1" customHeight="1" x14ac:dyDescent="0.2">
      <c r="A461" s="59"/>
      <c r="B461" s="60">
        <v>10630</v>
      </c>
      <c r="C461" s="61" t="s">
        <v>718</v>
      </c>
      <c r="D461" s="61" t="s">
        <v>719</v>
      </c>
      <c r="E461" s="62" t="s">
        <v>720</v>
      </c>
      <c r="F461" s="63" t="s">
        <v>19</v>
      </c>
      <c r="G461" s="64">
        <v>14</v>
      </c>
      <c r="H461" s="190" t="s">
        <v>2397</v>
      </c>
      <c r="I461" s="60">
        <v>0</v>
      </c>
      <c r="J461" s="168">
        <v>22.785714285714285</v>
      </c>
      <c r="K461" s="170">
        <f t="shared" si="36"/>
        <v>1363.73</v>
      </c>
      <c r="L461" s="68"/>
      <c r="M461" s="65">
        <f t="shared" si="37"/>
        <v>0</v>
      </c>
      <c r="N461" s="147">
        <f t="shared" si="38"/>
        <v>0</v>
      </c>
      <c r="O461" s="145"/>
      <c r="P461" s="151">
        <f t="shared" si="39"/>
        <v>2475.1585714285711</v>
      </c>
    </row>
    <row r="462" spans="1:16" ht="14.1" hidden="1" customHeight="1" x14ac:dyDescent="0.2">
      <c r="A462" s="59"/>
      <c r="B462" s="60" t="s">
        <v>985</v>
      </c>
      <c r="C462" s="61" t="s">
        <v>718</v>
      </c>
      <c r="D462" s="61" t="s">
        <v>719</v>
      </c>
      <c r="E462" s="62" t="s">
        <v>720</v>
      </c>
      <c r="F462" s="63" t="s">
        <v>18</v>
      </c>
      <c r="G462" s="64">
        <v>14</v>
      </c>
      <c r="H462" s="190" t="s">
        <v>2398</v>
      </c>
      <c r="I462" s="60">
        <v>0</v>
      </c>
      <c r="J462" s="168">
        <v>31.785714285714285</v>
      </c>
      <c r="K462" s="170">
        <f t="shared" si="36"/>
        <v>1902.38</v>
      </c>
      <c r="L462" s="68"/>
      <c r="M462" s="65">
        <f t="shared" si="37"/>
        <v>0</v>
      </c>
      <c r="N462" s="147">
        <f t="shared" si="38"/>
        <v>0</v>
      </c>
      <c r="O462" s="145"/>
      <c r="P462" s="151">
        <f t="shared" si="39"/>
        <v>3013.8085714285717</v>
      </c>
    </row>
    <row r="463" spans="1:16" ht="14.1" hidden="1" customHeight="1" x14ac:dyDescent="0.2">
      <c r="A463" s="59"/>
      <c r="B463" s="60" t="s">
        <v>1689</v>
      </c>
      <c r="C463" s="61" t="s">
        <v>718</v>
      </c>
      <c r="D463" s="61" t="s">
        <v>719</v>
      </c>
      <c r="E463" s="62" t="s">
        <v>720</v>
      </c>
      <c r="F463" s="63" t="s">
        <v>20</v>
      </c>
      <c r="G463" s="64">
        <v>5</v>
      </c>
      <c r="H463" s="190" t="s">
        <v>2396</v>
      </c>
      <c r="I463" s="60">
        <v>0</v>
      </c>
      <c r="J463" s="168">
        <v>41</v>
      </c>
      <c r="K463" s="170">
        <f t="shared" si="36"/>
        <v>2453.85</v>
      </c>
      <c r="L463" s="68"/>
      <c r="M463" s="65">
        <f t="shared" si="37"/>
        <v>0</v>
      </c>
      <c r="N463" s="147">
        <f t="shared" si="38"/>
        <v>0</v>
      </c>
      <c r="O463" s="145"/>
      <c r="P463" s="151">
        <f t="shared" si="39"/>
        <v>5565.85</v>
      </c>
    </row>
    <row r="464" spans="1:16" ht="14.1" hidden="1" customHeight="1" x14ac:dyDescent="0.2">
      <c r="A464" s="59"/>
      <c r="B464" s="60" t="s">
        <v>1690</v>
      </c>
      <c r="C464" s="61" t="s">
        <v>718</v>
      </c>
      <c r="D464" s="61" t="s">
        <v>719</v>
      </c>
      <c r="E464" s="62" t="s">
        <v>720</v>
      </c>
      <c r="F464" s="63" t="s">
        <v>1482</v>
      </c>
      <c r="G464" s="64">
        <v>3</v>
      </c>
      <c r="H464" s="190">
        <v>3</v>
      </c>
      <c r="I464" s="60">
        <v>0</v>
      </c>
      <c r="J464" s="168">
        <v>56.333333333333336</v>
      </c>
      <c r="K464" s="170">
        <f t="shared" ref="K464:K527" si="40">ROUND(J464*$M$4*1.05,2)</f>
        <v>3371.55</v>
      </c>
      <c r="L464" s="68"/>
      <c r="M464" s="65">
        <f t="shared" ref="M464:M527" si="41">L464*K464</f>
        <v>0</v>
      </c>
      <c r="N464" s="147">
        <f t="shared" ref="N464:N527" si="42">L464/G464</f>
        <v>0</v>
      </c>
      <c r="O464" s="145"/>
      <c r="P464" s="151">
        <f t="shared" ref="P464:P527" si="43">K464+$M$5/G464</f>
        <v>8558.2166666666672</v>
      </c>
    </row>
    <row r="465" spans="1:16" ht="14.1" hidden="1" customHeight="1" x14ac:dyDescent="0.2">
      <c r="A465" s="59"/>
      <c r="B465" s="60">
        <v>10631</v>
      </c>
      <c r="C465" s="61" t="s">
        <v>1691</v>
      </c>
      <c r="D465" s="61" t="s">
        <v>1692</v>
      </c>
      <c r="E465" s="62" t="s">
        <v>1693</v>
      </c>
      <c r="F465" s="63" t="s">
        <v>19</v>
      </c>
      <c r="G465" s="64">
        <v>72</v>
      </c>
      <c r="H465" s="190" t="s">
        <v>2383</v>
      </c>
      <c r="I465" s="60">
        <v>0</v>
      </c>
      <c r="J465" s="168">
        <v>7.5972222222222223</v>
      </c>
      <c r="K465" s="170">
        <f t="shared" si="40"/>
        <v>454.69</v>
      </c>
      <c r="L465" s="68"/>
      <c r="M465" s="65">
        <f t="shared" si="41"/>
        <v>0</v>
      </c>
      <c r="N465" s="147">
        <f t="shared" si="42"/>
        <v>0</v>
      </c>
      <c r="O465" s="145"/>
      <c r="P465" s="151">
        <f t="shared" si="43"/>
        <v>670.80111111111114</v>
      </c>
    </row>
    <row r="466" spans="1:16" ht="14.1" hidden="1" customHeight="1" x14ac:dyDescent="0.2">
      <c r="A466" s="59"/>
      <c r="B466" s="60">
        <v>10632</v>
      </c>
      <c r="C466" s="61" t="s">
        <v>1691</v>
      </c>
      <c r="D466" s="61" t="s">
        <v>1692</v>
      </c>
      <c r="E466" s="62" t="s">
        <v>1693</v>
      </c>
      <c r="F466" s="63" t="s">
        <v>18</v>
      </c>
      <c r="G466" s="64">
        <v>32</v>
      </c>
      <c r="H466" s="190" t="s">
        <v>2386</v>
      </c>
      <c r="I466" s="60">
        <v>0</v>
      </c>
      <c r="J466" s="168">
        <v>9.7512500000000006</v>
      </c>
      <c r="K466" s="170">
        <f t="shared" si="40"/>
        <v>583.61</v>
      </c>
      <c r="L466" s="68"/>
      <c r="M466" s="65">
        <f t="shared" si="41"/>
        <v>0</v>
      </c>
      <c r="N466" s="147">
        <f t="shared" si="42"/>
        <v>0</v>
      </c>
      <c r="O466" s="145"/>
      <c r="P466" s="151">
        <f t="shared" si="43"/>
        <v>1069.8600000000001</v>
      </c>
    </row>
    <row r="467" spans="1:16" ht="14.1" hidden="1" customHeight="1" x14ac:dyDescent="0.2">
      <c r="A467" s="59"/>
      <c r="B467" s="60" t="s">
        <v>1694</v>
      </c>
      <c r="C467" s="61" t="s">
        <v>1691</v>
      </c>
      <c r="D467" s="61" t="s">
        <v>1692</v>
      </c>
      <c r="E467" s="62" t="s">
        <v>1693</v>
      </c>
      <c r="F467" s="63" t="s">
        <v>20</v>
      </c>
      <c r="G467" s="64">
        <v>5</v>
      </c>
      <c r="H467" s="190" t="s">
        <v>2396</v>
      </c>
      <c r="I467" s="60">
        <v>0</v>
      </c>
      <c r="J467" s="168">
        <v>16.490000000000002</v>
      </c>
      <c r="K467" s="170">
        <f t="shared" si="40"/>
        <v>986.93</v>
      </c>
      <c r="L467" s="68"/>
      <c r="M467" s="65">
        <f t="shared" si="41"/>
        <v>0</v>
      </c>
      <c r="N467" s="147">
        <f t="shared" si="42"/>
        <v>0</v>
      </c>
      <c r="O467" s="145"/>
      <c r="P467" s="151">
        <f t="shared" si="43"/>
        <v>4098.93</v>
      </c>
    </row>
    <row r="468" spans="1:16" ht="14.1" hidden="1" customHeight="1" x14ac:dyDescent="0.2">
      <c r="A468" s="59"/>
      <c r="B468" s="60" t="s">
        <v>1695</v>
      </c>
      <c r="C468" s="61" t="s">
        <v>1691</v>
      </c>
      <c r="D468" s="61" t="s">
        <v>1692</v>
      </c>
      <c r="E468" s="62" t="s">
        <v>1693</v>
      </c>
      <c r="F468" s="63" t="s">
        <v>1482</v>
      </c>
      <c r="G468" s="64">
        <v>3</v>
      </c>
      <c r="H468" s="190">
        <v>3</v>
      </c>
      <c r="I468" s="60">
        <v>0</v>
      </c>
      <c r="J468" s="168">
        <v>21.263333333333335</v>
      </c>
      <c r="K468" s="170">
        <f t="shared" si="40"/>
        <v>1272.6099999999999</v>
      </c>
      <c r="L468" s="68"/>
      <c r="M468" s="65">
        <f t="shared" si="41"/>
        <v>0</v>
      </c>
      <c r="N468" s="147">
        <f t="shared" si="42"/>
        <v>0</v>
      </c>
      <c r="O468" s="145"/>
      <c r="P468" s="151">
        <f t="shared" si="43"/>
        <v>6459.2766666666666</v>
      </c>
    </row>
    <row r="469" spans="1:16" ht="14.1" hidden="1" customHeight="1" x14ac:dyDescent="0.2">
      <c r="A469" s="59"/>
      <c r="B469" s="60">
        <v>10633</v>
      </c>
      <c r="C469" s="61" t="s">
        <v>451</v>
      </c>
      <c r="D469" s="61" t="s">
        <v>452</v>
      </c>
      <c r="E469" s="62" t="s">
        <v>453</v>
      </c>
      <c r="F469" s="63" t="s">
        <v>19</v>
      </c>
      <c r="G469" s="64">
        <v>72</v>
      </c>
      <c r="H469" s="190" t="s">
        <v>2383</v>
      </c>
      <c r="I469" s="60">
        <v>0</v>
      </c>
      <c r="J469" s="168">
        <v>9.8272222222222219</v>
      </c>
      <c r="K469" s="170">
        <f t="shared" si="40"/>
        <v>588.16</v>
      </c>
      <c r="L469" s="68"/>
      <c r="M469" s="65">
        <f t="shared" si="41"/>
        <v>0</v>
      </c>
      <c r="N469" s="147">
        <f t="shared" si="42"/>
        <v>0</v>
      </c>
      <c r="O469" s="145"/>
      <c r="P469" s="151">
        <f t="shared" si="43"/>
        <v>804.27111111111105</v>
      </c>
    </row>
    <row r="470" spans="1:16" ht="14.1" hidden="1" customHeight="1" x14ac:dyDescent="0.2">
      <c r="A470" s="59"/>
      <c r="B470" s="60">
        <v>10634</v>
      </c>
      <c r="C470" s="61" t="s">
        <v>451</v>
      </c>
      <c r="D470" s="61" t="s">
        <v>452</v>
      </c>
      <c r="E470" s="62" t="s">
        <v>453</v>
      </c>
      <c r="F470" s="63" t="s">
        <v>18</v>
      </c>
      <c r="G470" s="64">
        <v>32</v>
      </c>
      <c r="H470" s="190" t="s">
        <v>2386</v>
      </c>
      <c r="I470" s="60">
        <v>0</v>
      </c>
      <c r="J470" s="168">
        <v>11.641249999999999</v>
      </c>
      <c r="K470" s="170">
        <f t="shared" si="40"/>
        <v>696.73</v>
      </c>
      <c r="L470" s="68"/>
      <c r="M470" s="65">
        <f t="shared" si="41"/>
        <v>0</v>
      </c>
      <c r="N470" s="147">
        <f t="shared" si="42"/>
        <v>0</v>
      </c>
      <c r="O470" s="145"/>
      <c r="P470" s="151">
        <f t="shared" si="43"/>
        <v>1182.98</v>
      </c>
    </row>
    <row r="471" spans="1:16" ht="14.1" customHeight="1" x14ac:dyDescent="0.2">
      <c r="A471" s="59"/>
      <c r="B471" s="60" t="s">
        <v>454</v>
      </c>
      <c r="C471" s="61" t="s">
        <v>451</v>
      </c>
      <c r="D471" s="61" t="s">
        <v>452</v>
      </c>
      <c r="E471" s="62" t="s">
        <v>453</v>
      </c>
      <c r="F471" s="63" t="s">
        <v>20</v>
      </c>
      <c r="G471" s="64">
        <v>5</v>
      </c>
      <c r="H471" s="190" t="s">
        <v>2396</v>
      </c>
      <c r="I471" s="60">
        <v>2</v>
      </c>
      <c r="J471" s="168">
        <v>17.240000000000002</v>
      </c>
      <c r="K471" s="170">
        <f t="shared" si="40"/>
        <v>1031.81</v>
      </c>
      <c r="L471" s="68"/>
      <c r="M471" s="65">
        <f t="shared" si="41"/>
        <v>0</v>
      </c>
      <c r="N471" s="147">
        <f t="shared" si="42"/>
        <v>0</v>
      </c>
      <c r="O471" s="145"/>
      <c r="P471" s="151">
        <f t="shared" si="43"/>
        <v>4143.8099999999995</v>
      </c>
    </row>
    <row r="472" spans="1:16" ht="14.1" hidden="1" customHeight="1" x14ac:dyDescent="0.2">
      <c r="A472" s="59"/>
      <c r="B472" s="60" t="s">
        <v>1696</v>
      </c>
      <c r="C472" s="61" t="s">
        <v>451</v>
      </c>
      <c r="D472" s="61" t="s">
        <v>452</v>
      </c>
      <c r="E472" s="62" t="s">
        <v>453</v>
      </c>
      <c r="F472" s="63" t="s">
        <v>1482</v>
      </c>
      <c r="G472" s="64">
        <v>3</v>
      </c>
      <c r="H472" s="190">
        <v>3</v>
      </c>
      <c r="I472" s="60">
        <v>0</v>
      </c>
      <c r="J472" s="168">
        <v>22.733333333333334</v>
      </c>
      <c r="K472" s="170">
        <f t="shared" si="40"/>
        <v>1360.59</v>
      </c>
      <c r="L472" s="68"/>
      <c r="M472" s="65">
        <f t="shared" si="41"/>
        <v>0</v>
      </c>
      <c r="N472" s="147">
        <f t="shared" si="42"/>
        <v>0</v>
      </c>
      <c r="O472" s="145"/>
      <c r="P472" s="151">
        <f t="shared" si="43"/>
        <v>6547.2566666666671</v>
      </c>
    </row>
    <row r="473" spans="1:16" ht="14.1" hidden="1" customHeight="1" x14ac:dyDescent="0.2">
      <c r="A473" s="59"/>
      <c r="B473" s="60">
        <v>10635</v>
      </c>
      <c r="C473" s="61" t="s">
        <v>274</v>
      </c>
      <c r="D473" s="61" t="s">
        <v>275</v>
      </c>
      <c r="E473" s="62" t="s">
        <v>276</v>
      </c>
      <c r="F473" s="63" t="s">
        <v>19</v>
      </c>
      <c r="G473" s="64">
        <v>22</v>
      </c>
      <c r="H473" s="190" t="s">
        <v>2389</v>
      </c>
      <c r="I473" s="60">
        <v>0</v>
      </c>
      <c r="J473" s="168">
        <v>2.9363636363636365</v>
      </c>
      <c r="K473" s="170">
        <f t="shared" si="40"/>
        <v>175.74</v>
      </c>
      <c r="L473" s="68"/>
      <c r="M473" s="65">
        <f t="shared" si="41"/>
        <v>0</v>
      </c>
      <c r="N473" s="147">
        <f t="shared" si="42"/>
        <v>0</v>
      </c>
      <c r="O473" s="145"/>
      <c r="P473" s="151">
        <f t="shared" si="43"/>
        <v>883.01272727272726</v>
      </c>
    </row>
    <row r="474" spans="1:16" ht="14.1" customHeight="1" x14ac:dyDescent="0.2">
      <c r="A474" s="59"/>
      <c r="B474" s="60" t="s">
        <v>721</v>
      </c>
      <c r="C474" s="61" t="s">
        <v>274</v>
      </c>
      <c r="D474" s="61" t="s">
        <v>275</v>
      </c>
      <c r="E474" s="62" t="s">
        <v>276</v>
      </c>
      <c r="F474" s="63" t="s">
        <v>158</v>
      </c>
      <c r="G474" s="64">
        <v>11</v>
      </c>
      <c r="H474" s="190" t="s">
        <v>2394</v>
      </c>
      <c r="I474" s="60">
        <v>6</v>
      </c>
      <c r="J474" s="168">
        <v>4.6727272727272728</v>
      </c>
      <c r="K474" s="170">
        <f t="shared" si="40"/>
        <v>279.66000000000003</v>
      </c>
      <c r="L474" s="68"/>
      <c r="M474" s="65">
        <f t="shared" si="41"/>
        <v>0</v>
      </c>
      <c r="N474" s="147">
        <f t="shared" si="42"/>
        <v>0</v>
      </c>
      <c r="O474" s="145"/>
      <c r="P474" s="151">
        <f t="shared" si="43"/>
        <v>1694.2054545454546</v>
      </c>
    </row>
    <row r="475" spans="1:16" ht="14.1" hidden="1" customHeight="1" x14ac:dyDescent="0.2">
      <c r="A475" s="59"/>
      <c r="B475" s="60">
        <v>10636</v>
      </c>
      <c r="C475" s="61" t="s">
        <v>1697</v>
      </c>
      <c r="D475" s="61" t="s">
        <v>1698</v>
      </c>
      <c r="E475" s="62" t="s">
        <v>1699</v>
      </c>
      <c r="F475" s="63" t="s">
        <v>86</v>
      </c>
      <c r="G475" s="64">
        <v>5</v>
      </c>
      <c r="H475" s="190">
        <v>6</v>
      </c>
      <c r="I475" s="60">
        <v>0</v>
      </c>
      <c r="J475" s="168">
        <v>41</v>
      </c>
      <c r="K475" s="170">
        <f t="shared" si="40"/>
        <v>2453.85</v>
      </c>
      <c r="L475" s="68"/>
      <c r="M475" s="65">
        <f t="shared" si="41"/>
        <v>0</v>
      </c>
      <c r="N475" s="147">
        <f t="shared" si="42"/>
        <v>0</v>
      </c>
      <c r="O475" s="145"/>
      <c r="P475" s="151">
        <f t="shared" si="43"/>
        <v>5565.85</v>
      </c>
    </row>
    <row r="476" spans="1:16" ht="14.1" hidden="1" customHeight="1" x14ac:dyDescent="0.2">
      <c r="A476" s="59"/>
      <c r="B476" s="60">
        <v>10638</v>
      </c>
      <c r="C476" s="61" t="s">
        <v>1700</v>
      </c>
      <c r="D476" s="61" t="s">
        <v>1701</v>
      </c>
      <c r="E476" s="62" t="s">
        <v>1702</v>
      </c>
      <c r="F476" s="63" t="s">
        <v>86</v>
      </c>
      <c r="G476" s="64">
        <v>22</v>
      </c>
      <c r="H476" s="190" t="s">
        <v>2389</v>
      </c>
      <c r="I476" s="60">
        <v>0</v>
      </c>
      <c r="J476" s="168">
        <v>31.136363636363637</v>
      </c>
      <c r="K476" s="170">
        <f t="shared" si="40"/>
        <v>1863.51</v>
      </c>
      <c r="L476" s="68"/>
      <c r="M476" s="65">
        <f t="shared" si="41"/>
        <v>0</v>
      </c>
      <c r="N476" s="147">
        <f t="shared" si="42"/>
        <v>0</v>
      </c>
      <c r="O476" s="145"/>
      <c r="P476" s="151">
        <f t="shared" si="43"/>
        <v>2570.7827272727272</v>
      </c>
    </row>
    <row r="477" spans="1:16" ht="14.1" customHeight="1" x14ac:dyDescent="0.2">
      <c r="A477" s="59"/>
      <c r="B477" s="60">
        <v>10639</v>
      </c>
      <c r="C477" s="61" t="s">
        <v>1703</v>
      </c>
      <c r="D477" s="61" t="s">
        <v>1704</v>
      </c>
      <c r="E477" s="62" t="s">
        <v>1705</v>
      </c>
      <c r="F477" s="63" t="s">
        <v>19</v>
      </c>
      <c r="G477" s="64">
        <v>22</v>
      </c>
      <c r="H477" s="190" t="s">
        <v>2389</v>
      </c>
      <c r="I477" s="60">
        <v>1</v>
      </c>
      <c r="J477" s="168">
        <v>4.7363636363636363</v>
      </c>
      <c r="K477" s="170">
        <f t="shared" si="40"/>
        <v>283.47000000000003</v>
      </c>
      <c r="L477" s="68"/>
      <c r="M477" s="65">
        <f t="shared" si="41"/>
        <v>0</v>
      </c>
      <c r="N477" s="147">
        <f t="shared" si="42"/>
        <v>0</v>
      </c>
      <c r="O477" s="145"/>
      <c r="P477" s="151">
        <f t="shared" si="43"/>
        <v>990.74272727272728</v>
      </c>
    </row>
    <row r="478" spans="1:16" ht="14.1" hidden="1" customHeight="1" x14ac:dyDescent="0.2">
      <c r="A478" s="59"/>
      <c r="B478" s="60">
        <v>10640</v>
      </c>
      <c r="C478" s="61" t="s">
        <v>1706</v>
      </c>
      <c r="D478" s="61" t="s">
        <v>1707</v>
      </c>
      <c r="E478" s="62" t="s">
        <v>1708</v>
      </c>
      <c r="F478" s="63" t="s">
        <v>19</v>
      </c>
      <c r="G478" s="64">
        <v>72</v>
      </c>
      <c r="H478" s="190" t="s">
        <v>2390</v>
      </c>
      <c r="I478" s="60">
        <v>0</v>
      </c>
      <c r="J478" s="168">
        <v>24.347222222222221</v>
      </c>
      <c r="K478" s="170">
        <f t="shared" si="40"/>
        <v>1457.18</v>
      </c>
      <c r="L478" s="68"/>
      <c r="M478" s="65">
        <f t="shared" si="41"/>
        <v>0</v>
      </c>
      <c r="N478" s="147">
        <f t="shared" si="42"/>
        <v>0</v>
      </c>
      <c r="O478" s="145"/>
      <c r="P478" s="151">
        <f t="shared" si="43"/>
        <v>1673.2911111111111</v>
      </c>
    </row>
    <row r="479" spans="1:16" ht="14.1" customHeight="1" x14ac:dyDescent="0.2">
      <c r="A479" s="59"/>
      <c r="B479" s="60" t="s">
        <v>986</v>
      </c>
      <c r="C479" s="61" t="s">
        <v>987</v>
      </c>
      <c r="D479" s="61" t="s">
        <v>988</v>
      </c>
      <c r="E479" s="62" t="s">
        <v>989</v>
      </c>
      <c r="F479" s="63" t="s">
        <v>86</v>
      </c>
      <c r="G479" s="64">
        <v>11</v>
      </c>
      <c r="H479" s="190" t="s">
        <v>2394</v>
      </c>
      <c r="I479" s="60">
        <v>2</v>
      </c>
      <c r="J479" s="168">
        <v>4.7927272727272729</v>
      </c>
      <c r="K479" s="170">
        <f t="shared" si="40"/>
        <v>286.83999999999997</v>
      </c>
      <c r="L479" s="68"/>
      <c r="M479" s="65">
        <f t="shared" si="41"/>
        <v>0</v>
      </c>
      <c r="N479" s="147">
        <f t="shared" si="42"/>
        <v>0</v>
      </c>
      <c r="O479" s="145"/>
      <c r="P479" s="151">
        <f t="shared" si="43"/>
        <v>1701.3854545454544</v>
      </c>
    </row>
    <row r="480" spans="1:16" ht="14.1" customHeight="1" x14ac:dyDescent="0.2">
      <c r="A480" s="59"/>
      <c r="B480" s="60">
        <v>10643</v>
      </c>
      <c r="C480" s="61" t="s">
        <v>990</v>
      </c>
      <c r="D480" s="61" t="s">
        <v>991</v>
      </c>
      <c r="E480" s="62" t="s">
        <v>992</v>
      </c>
      <c r="F480" s="63" t="s">
        <v>86</v>
      </c>
      <c r="G480" s="64">
        <v>22</v>
      </c>
      <c r="H480" s="190" t="s">
        <v>2389</v>
      </c>
      <c r="I480" s="60">
        <v>15</v>
      </c>
      <c r="J480" s="168">
        <v>3.0563636363636366</v>
      </c>
      <c r="K480" s="170">
        <f t="shared" si="40"/>
        <v>182.92</v>
      </c>
      <c r="L480" s="68"/>
      <c r="M480" s="65">
        <f t="shared" si="41"/>
        <v>0</v>
      </c>
      <c r="N480" s="147">
        <f t="shared" si="42"/>
        <v>0</v>
      </c>
      <c r="O480" s="145"/>
      <c r="P480" s="151">
        <f t="shared" si="43"/>
        <v>890.19272727272721</v>
      </c>
    </row>
    <row r="481" spans="1:16" ht="14.1" hidden="1" customHeight="1" x14ac:dyDescent="0.2">
      <c r="A481" s="59"/>
      <c r="B481" s="60">
        <v>10651</v>
      </c>
      <c r="C481" s="61" t="s">
        <v>1709</v>
      </c>
      <c r="D481" s="61" t="s">
        <v>1710</v>
      </c>
      <c r="E481" s="62" t="s">
        <v>1711</v>
      </c>
      <c r="F481" s="63" t="s">
        <v>19</v>
      </c>
      <c r="G481" s="64">
        <v>22</v>
      </c>
      <c r="H481" s="190" t="s">
        <v>2389</v>
      </c>
      <c r="I481" s="60">
        <v>0</v>
      </c>
      <c r="J481" s="168">
        <v>6.536363636363637</v>
      </c>
      <c r="K481" s="170">
        <f t="shared" si="40"/>
        <v>391.2</v>
      </c>
      <c r="L481" s="68"/>
      <c r="M481" s="65">
        <f t="shared" si="41"/>
        <v>0</v>
      </c>
      <c r="N481" s="147">
        <f t="shared" si="42"/>
        <v>0</v>
      </c>
      <c r="O481" s="145"/>
      <c r="P481" s="151">
        <f t="shared" si="43"/>
        <v>1098.4727272727273</v>
      </c>
    </row>
    <row r="482" spans="1:16" ht="14.1" hidden="1" customHeight="1" x14ac:dyDescent="0.2">
      <c r="A482" s="59"/>
      <c r="B482" s="60" t="s">
        <v>1712</v>
      </c>
      <c r="C482" s="61" t="s">
        <v>1709</v>
      </c>
      <c r="D482" s="61" t="s">
        <v>1710</v>
      </c>
      <c r="E482" s="62" t="s">
        <v>1711</v>
      </c>
      <c r="F482" s="63" t="s">
        <v>18</v>
      </c>
      <c r="G482" s="64">
        <v>11</v>
      </c>
      <c r="H482" s="190" t="s">
        <v>2394</v>
      </c>
      <c r="I482" s="60">
        <v>0</v>
      </c>
      <c r="J482" s="168">
        <v>8.2727272727272734</v>
      </c>
      <c r="K482" s="170">
        <f t="shared" si="40"/>
        <v>495.12</v>
      </c>
      <c r="L482" s="68"/>
      <c r="M482" s="65">
        <f t="shared" si="41"/>
        <v>0</v>
      </c>
      <c r="N482" s="147">
        <f t="shared" si="42"/>
        <v>0</v>
      </c>
      <c r="O482" s="145"/>
      <c r="P482" s="151">
        <f t="shared" si="43"/>
        <v>1909.6654545454544</v>
      </c>
    </row>
    <row r="483" spans="1:16" ht="14.1" hidden="1" customHeight="1" x14ac:dyDescent="0.2">
      <c r="A483" s="59"/>
      <c r="B483" s="60" t="s">
        <v>1713</v>
      </c>
      <c r="C483" s="61" t="s">
        <v>1709</v>
      </c>
      <c r="D483" s="61" t="s">
        <v>1710</v>
      </c>
      <c r="E483" s="62" t="s">
        <v>1711</v>
      </c>
      <c r="F483" s="63" t="s">
        <v>20</v>
      </c>
      <c r="G483" s="64">
        <v>5</v>
      </c>
      <c r="H483" s="190" t="s">
        <v>2396</v>
      </c>
      <c r="I483" s="60">
        <v>0</v>
      </c>
      <c r="J483" s="168">
        <v>12.2</v>
      </c>
      <c r="K483" s="170">
        <f t="shared" si="40"/>
        <v>730.17</v>
      </c>
      <c r="L483" s="68"/>
      <c r="M483" s="65">
        <f t="shared" si="41"/>
        <v>0</v>
      </c>
      <c r="N483" s="147">
        <f t="shared" si="42"/>
        <v>0</v>
      </c>
      <c r="O483" s="145"/>
      <c r="P483" s="151">
        <f t="shared" si="43"/>
        <v>3842.17</v>
      </c>
    </row>
    <row r="484" spans="1:16" ht="14.1" hidden="1" customHeight="1" x14ac:dyDescent="0.2">
      <c r="A484" s="59"/>
      <c r="B484" s="60">
        <v>10652</v>
      </c>
      <c r="C484" s="61" t="s">
        <v>455</v>
      </c>
      <c r="D484" s="61" t="s">
        <v>456</v>
      </c>
      <c r="E484" s="62" t="s">
        <v>457</v>
      </c>
      <c r="F484" s="63" t="s">
        <v>19</v>
      </c>
      <c r="G484" s="64">
        <v>22</v>
      </c>
      <c r="H484" s="190" t="s">
        <v>2389</v>
      </c>
      <c r="I484" s="60">
        <v>0</v>
      </c>
      <c r="J484" s="168">
        <v>17.936363636363637</v>
      </c>
      <c r="K484" s="170">
        <f t="shared" si="40"/>
        <v>1073.49</v>
      </c>
      <c r="L484" s="68"/>
      <c r="M484" s="65">
        <f t="shared" si="41"/>
        <v>0</v>
      </c>
      <c r="N484" s="147">
        <f t="shared" si="42"/>
        <v>0</v>
      </c>
      <c r="O484" s="145"/>
      <c r="P484" s="151">
        <f t="shared" si="43"/>
        <v>1780.7627272727273</v>
      </c>
    </row>
    <row r="485" spans="1:16" ht="14.1" hidden="1" customHeight="1" x14ac:dyDescent="0.2">
      <c r="A485" s="59"/>
      <c r="B485" s="60" t="s">
        <v>458</v>
      </c>
      <c r="C485" s="61" t="s">
        <v>455</v>
      </c>
      <c r="D485" s="61" t="s">
        <v>456</v>
      </c>
      <c r="E485" s="62" t="s">
        <v>457</v>
      </c>
      <c r="F485" s="63" t="s">
        <v>18</v>
      </c>
      <c r="G485" s="64">
        <v>11</v>
      </c>
      <c r="H485" s="190" t="s">
        <v>2394</v>
      </c>
      <c r="I485" s="60">
        <v>0</v>
      </c>
      <c r="J485" s="168">
        <v>19.072727272727274</v>
      </c>
      <c r="K485" s="170">
        <f t="shared" si="40"/>
        <v>1141.5</v>
      </c>
      <c r="L485" s="68"/>
      <c r="M485" s="65">
        <f t="shared" si="41"/>
        <v>0</v>
      </c>
      <c r="N485" s="147">
        <f t="shared" si="42"/>
        <v>0</v>
      </c>
      <c r="O485" s="145"/>
      <c r="P485" s="151">
        <f t="shared" si="43"/>
        <v>2556.0454545454545</v>
      </c>
    </row>
    <row r="486" spans="1:16" ht="14.1" hidden="1" customHeight="1" x14ac:dyDescent="0.2">
      <c r="A486" s="59"/>
      <c r="B486" s="60" t="s">
        <v>508</v>
      </c>
      <c r="C486" s="61" t="s">
        <v>455</v>
      </c>
      <c r="D486" s="61" t="s">
        <v>456</v>
      </c>
      <c r="E486" s="62" t="s">
        <v>457</v>
      </c>
      <c r="F486" s="63" t="s">
        <v>20</v>
      </c>
      <c r="G486" s="64">
        <v>5</v>
      </c>
      <c r="H486" s="190" t="s">
        <v>2396</v>
      </c>
      <c r="I486" s="60">
        <v>0</v>
      </c>
      <c r="J486" s="168">
        <v>21.8</v>
      </c>
      <c r="K486" s="170">
        <f t="shared" si="40"/>
        <v>1304.73</v>
      </c>
      <c r="L486" s="68"/>
      <c r="M486" s="65">
        <f t="shared" si="41"/>
        <v>0</v>
      </c>
      <c r="N486" s="147">
        <f t="shared" si="42"/>
        <v>0</v>
      </c>
      <c r="O486" s="145"/>
      <c r="P486" s="151">
        <f t="shared" si="43"/>
        <v>4416.7299999999996</v>
      </c>
    </row>
    <row r="487" spans="1:16" ht="14.1" hidden="1" customHeight="1" x14ac:dyDescent="0.2">
      <c r="A487" s="59"/>
      <c r="B487" s="60" t="s">
        <v>1714</v>
      </c>
      <c r="C487" s="61" t="s">
        <v>455</v>
      </c>
      <c r="D487" s="61" t="s">
        <v>456</v>
      </c>
      <c r="E487" s="62" t="s">
        <v>457</v>
      </c>
      <c r="F487" s="63" t="s">
        <v>1482</v>
      </c>
      <c r="G487" s="64">
        <v>3</v>
      </c>
      <c r="H487" s="190">
        <v>3</v>
      </c>
      <c r="I487" s="60">
        <v>0</v>
      </c>
      <c r="J487" s="168">
        <v>25.133333333333333</v>
      </c>
      <c r="K487" s="170">
        <f t="shared" si="40"/>
        <v>1504.23</v>
      </c>
      <c r="L487" s="68"/>
      <c r="M487" s="65">
        <f t="shared" si="41"/>
        <v>0</v>
      </c>
      <c r="N487" s="147">
        <f t="shared" si="42"/>
        <v>0</v>
      </c>
      <c r="O487" s="145"/>
      <c r="P487" s="151">
        <f t="shared" si="43"/>
        <v>6690.8966666666674</v>
      </c>
    </row>
    <row r="488" spans="1:16" ht="14.1" hidden="1" customHeight="1" x14ac:dyDescent="0.2">
      <c r="A488" s="59"/>
      <c r="B488" s="60">
        <v>10655</v>
      </c>
      <c r="C488" s="61" t="s">
        <v>1715</v>
      </c>
      <c r="D488" s="61" t="s">
        <v>1716</v>
      </c>
      <c r="E488" s="62" t="s">
        <v>1717</v>
      </c>
      <c r="F488" s="63" t="s">
        <v>19</v>
      </c>
      <c r="G488" s="64">
        <v>22</v>
      </c>
      <c r="H488" s="190" t="s">
        <v>2389</v>
      </c>
      <c r="I488" s="60">
        <v>0</v>
      </c>
      <c r="J488" s="168">
        <v>2.7763636363636364</v>
      </c>
      <c r="K488" s="170">
        <f t="shared" si="40"/>
        <v>166.17</v>
      </c>
      <c r="L488" s="68"/>
      <c r="M488" s="65">
        <f t="shared" si="41"/>
        <v>0</v>
      </c>
      <c r="N488" s="147">
        <f t="shared" si="42"/>
        <v>0</v>
      </c>
      <c r="O488" s="145"/>
      <c r="P488" s="151">
        <f t="shared" si="43"/>
        <v>873.44272727272721</v>
      </c>
    </row>
    <row r="489" spans="1:16" ht="14.1" hidden="1" customHeight="1" x14ac:dyDescent="0.2">
      <c r="A489" s="59"/>
      <c r="B489" s="60" t="s">
        <v>1718</v>
      </c>
      <c r="C489" s="61" t="s">
        <v>1715</v>
      </c>
      <c r="D489" s="61" t="s">
        <v>1716</v>
      </c>
      <c r="E489" s="62" t="s">
        <v>1717</v>
      </c>
      <c r="F489" s="63" t="s">
        <v>158</v>
      </c>
      <c r="G489" s="64">
        <v>14</v>
      </c>
      <c r="H489" s="190" t="s">
        <v>2397</v>
      </c>
      <c r="I489" s="60">
        <v>0</v>
      </c>
      <c r="J489" s="168">
        <v>4.1257142857142854</v>
      </c>
      <c r="K489" s="170">
        <f t="shared" si="40"/>
        <v>246.92</v>
      </c>
      <c r="L489" s="68"/>
      <c r="M489" s="65">
        <f t="shared" si="41"/>
        <v>0</v>
      </c>
      <c r="N489" s="147">
        <f t="shared" si="42"/>
        <v>0</v>
      </c>
      <c r="O489" s="145"/>
      <c r="P489" s="151">
        <f t="shared" si="43"/>
        <v>1358.3485714285714</v>
      </c>
    </row>
    <row r="490" spans="1:16" ht="14.1" hidden="1" customHeight="1" x14ac:dyDescent="0.2">
      <c r="A490" s="59"/>
      <c r="B490" s="60">
        <v>10656</v>
      </c>
      <c r="C490" s="61" t="s">
        <v>1719</v>
      </c>
      <c r="D490" s="61" t="s">
        <v>1720</v>
      </c>
      <c r="E490" s="62" t="s">
        <v>1721</v>
      </c>
      <c r="F490" s="63" t="s">
        <v>19</v>
      </c>
      <c r="G490" s="64">
        <v>22</v>
      </c>
      <c r="H490" s="190" t="s">
        <v>2389</v>
      </c>
      <c r="I490" s="60">
        <v>0</v>
      </c>
      <c r="J490" s="168">
        <v>1.8763636363636365</v>
      </c>
      <c r="K490" s="170">
        <f t="shared" si="40"/>
        <v>112.3</v>
      </c>
      <c r="L490" s="68"/>
      <c r="M490" s="65">
        <f t="shared" si="41"/>
        <v>0</v>
      </c>
      <c r="N490" s="147">
        <f t="shared" si="42"/>
        <v>0</v>
      </c>
      <c r="O490" s="145"/>
      <c r="P490" s="151">
        <f t="shared" si="43"/>
        <v>819.57272727272721</v>
      </c>
    </row>
    <row r="491" spans="1:16" ht="14.1" customHeight="1" x14ac:dyDescent="0.2">
      <c r="A491" s="59"/>
      <c r="B491" s="60" t="s">
        <v>1722</v>
      </c>
      <c r="C491" s="61" t="s">
        <v>1719</v>
      </c>
      <c r="D491" s="61" t="s">
        <v>1720</v>
      </c>
      <c r="E491" s="62" t="s">
        <v>1721</v>
      </c>
      <c r="F491" s="63" t="s">
        <v>158</v>
      </c>
      <c r="G491" s="64">
        <v>11</v>
      </c>
      <c r="H491" s="190" t="s">
        <v>2394</v>
      </c>
      <c r="I491" s="60">
        <v>5</v>
      </c>
      <c r="J491" s="168">
        <v>3.4727272727272727</v>
      </c>
      <c r="K491" s="170">
        <f t="shared" si="40"/>
        <v>207.84</v>
      </c>
      <c r="L491" s="68"/>
      <c r="M491" s="65">
        <f t="shared" si="41"/>
        <v>0</v>
      </c>
      <c r="N491" s="147">
        <f t="shared" si="42"/>
        <v>0</v>
      </c>
      <c r="O491" s="145"/>
      <c r="P491" s="151">
        <f t="shared" si="43"/>
        <v>1622.3854545454544</v>
      </c>
    </row>
    <row r="492" spans="1:16" ht="14.1" hidden="1" customHeight="1" x14ac:dyDescent="0.2">
      <c r="A492" s="59"/>
      <c r="B492" s="60">
        <v>10657</v>
      </c>
      <c r="C492" s="61" t="s">
        <v>1723</v>
      </c>
      <c r="D492" s="61" t="s">
        <v>1724</v>
      </c>
      <c r="E492" s="62"/>
      <c r="F492" s="63" t="s">
        <v>86</v>
      </c>
      <c r="G492" s="64">
        <v>11</v>
      </c>
      <c r="H492" s="190" t="s">
        <v>2394</v>
      </c>
      <c r="I492" s="60">
        <v>0</v>
      </c>
      <c r="J492" s="168">
        <v>8.5527272727272727</v>
      </c>
      <c r="K492" s="170">
        <f t="shared" si="40"/>
        <v>511.88</v>
      </c>
      <c r="L492" s="68"/>
      <c r="M492" s="65">
        <f t="shared" si="41"/>
        <v>0</v>
      </c>
      <c r="N492" s="147">
        <f t="shared" si="42"/>
        <v>0</v>
      </c>
      <c r="O492" s="145"/>
      <c r="P492" s="151">
        <f t="shared" si="43"/>
        <v>1926.4254545454546</v>
      </c>
    </row>
    <row r="493" spans="1:16" ht="14.1" hidden="1" customHeight="1" x14ac:dyDescent="0.2">
      <c r="A493" s="59"/>
      <c r="B493" s="60">
        <v>10658</v>
      </c>
      <c r="C493" s="61" t="s">
        <v>1725</v>
      </c>
      <c r="D493" s="61" t="s">
        <v>1726</v>
      </c>
      <c r="E493" s="62" t="s">
        <v>1727</v>
      </c>
      <c r="F493" s="63" t="s">
        <v>86</v>
      </c>
      <c r="G493" s="64">
        <v>11</v>
      </c>
      <c r="H493" s="190" t="s">
        <v>2394</v>
      </c>
      <c r="I493" s="60">
        <v>0</v>
      </c>
      <c r="J493" s="168">
        <v>4.6727272727272728</v>
      </c>
      <c r="K493" s="170">
        <f t="shared" si="40"/>
        <v>279.66000000000003</v>
      </c>
      <c r="L493" s="68"/>
      <c r="M493" s="65">
        <f t="shared" si="41"/>
        <v>0</v>
      </c>
      <c r="N493" s="147">
        <f t="shared" si="42"/>
        <v>0</v>
      </c>
      <c r="O493" s="145"/>
      <c r="P493" s="151">
        <f t="shared" si="43"/>
        <v>1694.2054545454546</v>
      </c>
    </row>
    <row r="494" spans="1:16" ht="14.1" hidden="1" customHeight="1" x14ac:dyDescent="0.2">
      <c r="A494" s="59"/>
      <c r="B494" s="60">
        <v>10701</v>
      </c>
      <c r="C494" s="61" t="s">
        <v>994</v>
      </c>
      <c r="D494" s="61" t="s">
        <v>995</v>
      </c>
      <c r="E494" s="62" t="s">
        <v>996</v>
      </c>
      <c r="F494" s="63" t="s">
        <v>1519</v>
      </c>
      <c r="G494" s="64">
        <v>22</v>
      </c>
      <c r="H494" s="190" t="s">
        <v>2389</v>
      </c>
      <c r="I494" s="60">
        <v>0</v>
      </c>
      <c r="J494" s="168">
        <v>37.136363636363633</v>
      </c>
      <c r="K494" s="170">
        <f t="shared" si="40"/>
        <v>2222.61</v>
      </c>
      <c r="L494" s="68"/>
      <c r="M494" s="65">
        <f t="shared" si="41"/>
        <v>0</v>
      </c>
      <c r="N494" s="147">
        <f t="shared" si="42"/>
        <v>0</v>
      </c>
      <c r="O494" s="145"/>
      <c r="P494" s="151">
        <f t="shared" si="43"/>
        <v>2929.8827272727276</v>
      </c>
    </row>
    <row r="495" spans="1:16" ht="14.1" hidden="1" customHeight="1" x14ac:dyDescent="0.2">
      <c r="A495" s="59"/>
      <c r="B495" s="60" t="s">
        <v>1728</v>
      </c>
      <c r="C495" s="61" t="s">
        <v>994</v>
      </c>
      <c r="D495" s="61" t="s">
        <v>995</v>
      </c>
      <c r="E495" s="62" t="s">
        <v>996</v>
      </c>
      <c r="F495" s="63" t="s">
        <v>19</v>
      </c>
      <c r="G495" s="64">
        <v>22</v>
      </c>
      <c r="H495" s="190" t="s">
        <v>2389</v>
      </c>
      <c r="I495" s="60">
        <v>0</v>
      </c>
      <c r="J495" s="168">
        <v>43.136363636363633</v>
      </c>
      <c r="K495" s="170">
        <f t="shared" si="40"/>
        <v>2581.71</v>
      </c>
      <c r="L495" s="68"/>
      <c r="M495" s="65">
        <f t="shared" si="41"/>
        <v>0</v>
      </c>
      <c r="N495" s="147">
        <f t="shared" si="42"/>
        <v>0</v>
      </c>
      <c r="O495" s="145"/>
      <c r="P495" s="151">
        <f t="shared" si="43"/>
        <v>3288.9827272727271</v>
      </c>
    </row>
    <row r="496" spans="1:16" ht="14.1" hidden="1" customHeight="1" x14ac:dyDescent="0.2">
      <c r="A496" s="59"/>
      <c r="B496" s="60" t="s">
        <v>1729</v>
      </c>
      <c r="C496" s="61" t="s">
        <v>994</v>
      </c>
      <c r="D496" s="61" t="s">
        <v>995</v>
      </c>
      <c r="E496" s="62" t="s">
        <v>996</v>
      </c>
      <c r="F496" s="63" t="s">
        <v>18</v>
      </c>
      <c r="G496" s="64">
        <v>11</v>
      </c>
      <c r="H496" s="190" t="s">
        <v>2391</v>
      </c>
      <c r="I496" s="60">
        <v>0</v>
      </c>
      <c r="J496" s="168">
        <v>44.272727272727273</v>
      </c>
      <c r="K496" s="170">
        <f t="shared" si="40"/>
        <v>2649.72</v>
      </c>
      <c r="L496" s="68"/>
      <c r="M496" s="65">
        <f t="shared" si="41"/>
        <v>0</v>
      </c>
      <c r="N496" s="147">
        <f t="shared" si="42"/>
        <v>0</v>
      </c>
      <c r="O496" s="145"/>
      <c r="P496" s="151">
        <f t="shared" si="43"/>
        <v>4064.2654545454543</v>
      </c>
    </row>
    <row r="497" spans="1:16" ht="14.1" hidden="1" customHeight="1" x14ac:dyDescent="0.2">
      <c r="A497" s="59"/>
      <c r="B497" s="60" t="s">
        <v>993</v>
      </c>
      <c r="C497" s="61" t="s">
        <v>994</v>
      </c>
      <c r="D497" s="61" t="s">
        <v>995</v>
      </c>
      <c r="E497" s="62" t="s">
        <v>996</v>
      </c>
      <c r="F497" s="63" t="s">
        <v>20</v>
      </c>
      <c r="G497" s="64">
        <v>5</v>
      </c>
      <c r="H497" s="190" t="s">
        <v>2396</v>
      </c>
      <c r="I497" s="60">
        <v>0</v>
      </c>
      <c r="J497" s="168">
        <v>53</v>
      </c>
      <c r="K497" s="170">
        <f t="shared" si="40"/>
        <v>3172.05</v>
      </c>
      <c r="L497" s="68"/>
      <c r="M497" s="65">
        <f t="shared" si="41"/>
        <v>0</v>
      </c>
      <c r="N497" s="147">
        <f t="shared" si="42"/>
        <v>0</v>
      </c>
      <c r="O497" s="145"/>
      <c r="P497" s="151">
        <f t="shared" si="43"/>
        <v>6284.05</v>
      </c>
    </row>
    <row r="498" spans="1:16" ht="14.1" hidden="1" customHeight="1" x14ac:dyDescent="0.2">
      <c r="A498" s="59"/>
      <c r="B498" s="60" t="s">
        <v>1730</v>
      </c>
      <c r="C498" s="61" t="s">
        <v>994</v>
      </c>
      <c r="D498" s="61" t="s">
        <v>995</v>
      </c>
      <c r="E498" s="62" t="s">
        <v>996</v>
      </c>
      <c r="F498" s="63" t="s">
        <v>1482</v>
      </c>
      <c r="G498" s="64">
        <v>2</v>
      </c>
      <c r="H498" s="190">
        <v>2</v>
      </c>
      <c r="I498" s="60">
        <v>0</v>
      </c>
      <c r="J498" s="168">
        <v>78.5</v>
      </c>
      <c r="K498" s="170">
        <f t="shared" si="40"/>
        <v>4698.2299999999996</v>
      </c>
      <c r="L498" s="68"/>
      <c r="M498" s="65">
        <f t="shared" si="41"/>
        <v>0</v>
      </c>
      <c r="N498" s="147">
        <f t="shared" si="42"/>
        <v>0</v>
      </c>
      <c r="O498" s="145"/>
      <c r="P498" s="151">
        <f t="shared" si="43"/>
        <v>12478.23</v>
      </c>
    </row>
    <row r="499" spans="1:16" ht="14.1" hidden="1" customHeight="1" x14ac:dyDescent="0.2">
      <c r="A499" s="59"/>
      <c r="B499" s="60" t="s">
        <v>1731</v>
      </c>
      <c r="C499" s="61" t="s">
        <v>994</v>
      </c>
      <c r="D499" s="61" t="s">
        <v>995</v>
      </c>
      <c r="E499" s="62" t="s">
        <v>996</v>
      </c>
      <c r="F499" s="63" t="s">
        <v>926</v>
      </c>
      <c r="G499" s="64">
        <v>1</v>
      </c>
      <c r="H499" s="190">
        <v>1</v>
      </c>
      <c r="I499" s="60">
        <v>0</v>
      </c>
      <c r="J499" s="168">
        <v>121</v>
      </c>
      <c r="K499" s="170">
        <f t="shared" si="40"/>
        <v>7241.85</v>
      </c>
      <c r="L499" s="68"/>
      <c r="M499" s="65">
        <f t="shared" si="41"/>
        <v>0</v>
      </c>
      <c r="N499" s="147">
        <f t="shared" si="42"/>
        <v>0</v>
      </c>
      <c r="O499" s="145"/>
      <c r="P499" s="151">
        <f t="shared" si="43"/>
        <v>22801.85</v>
      </c>
    </row>
    <row r="500" spans="1:16" ht="14.1" hidden="1" customHeight="1" x14ac:dyDescent="0.2">
      <c r="A500" s="59"/>
      <c r="B500" s="60">
        <v>10702</v>
      </c>
      <c r="C500" s="61" t="s">
        <v>722</v>
      </c>
      <c r="D500" s="61" t="s">
        <v>723</v>
      </c>
      <c r="E500" s="62" t="s">
        <v>724</v>
      </c>
      <c r="F500" s="63" t="s">
        <v>19</v>
      </c>
      <c r="G500" s="64">
        <v>22</v>
      </c>
      <c r="H500" s="190" t="s">
        <v>2389</v>
      </c>
      <c r="I500" s="60">
        <v>0</v>
      </c>
      <c r="J500" s="168">
        <v>3.626363636363636</v>
      </c>
      <c r="K500" s="170">
        <f t="shared" si="40"/>
        <v>217.04</v>
      </c>
      <c r="L500" s="68"/>
      <c r="M500" s="65">
        <f t="shared" si="41"/>
        <v>0</v>
      </c>
      <c r="N500" s="147">
        <f t="shared" si="42"/>
        <v>0</v>
      </c>
      <c r="O500" s="145"/>
      <c r="P500" s="151">
        <f t="shared" si="43"/>
        <v>924.31272727272722</v>
      </c>
    </row>
    <row r="501" spans="1:16" ht="14.1" hidden="1" customHeight="1" x14ac:dyDescent="0.2">
      <c r="A501" s="59"/>
      <c r="B501" s="60" t="s">
        <v>997</v>
      </c>
      <c r="C501" s="61" t="s">
        <v>722</v>
      </c>
      <c r="D501" s="61" t="s">
        <v>723</v>
      </c>
      <c r="E501" s="62" t="s">
        <v>724</v>
      </c>
      <c r="F501" s="63" t="s">
        <v>18</v>
      </c>
      <c r="G501" s="64">
        <v>14</v>
      </c>
      <c r="H501" s="190" t="s">
        <v>2397</v>
      </c>
      <c r="I501" s="60">
        <v>0</v>
      </c>
      <c r="J501" s="168">
        <v>5.9157142857142855</v>
      </c>
      <c r="K501" s="170">
        <f t="shared" si="40"/>
        <v>354.06</v>
      </c>
      <c r="L501" s="68"/>
      <c r="M501" s="65">
        <f t="shared" si="41"/>
        <v>0</v>
      </c>
      <c r="N501" s="147">
        <f t="shared" si="42"/>
        <v>0</v>
      </c>
      <c r="O501" s="145"/>
      <c r="P501" s="151">
        <f t="shared" si="43"/>
        <v>1465.4885714285713</v>
      </c>
    </row>
    <row r="502" spans="1:16" ht="14.1" hidden="1" customHeight="1" x14ac:dyDescent="0.2">
      <c r="A502" s="59"/>
      <c r="B502" s="60">
        <v>10704</v>
      </c>
      <c r="C502" s="61" t="s">
        <v>1732</v>
      </c>
      <c r="D502" s="61" t="s">
        <v>1733</v>
      </c>
      <c r="E502" s="62" t="s">
        <v>1734</v>
      </c>
      <c r="F502" s="63" t="s">
        <v>86</v>
      </c>
      <c r="G502" s="64">
        <v>11</v>
      </c>
      <c r="H502" s="190" t="s">
        <v>2394</v>
      </c>
      <c r="I502" s="60">
        <v>0</v>
      </c>
      <c r="J502" s="168">
        <v>32.272727272727273</v>
      </c>
      <c r="K502" s="170">
        <f t="shared" si="40"/>
        <v>1931.52</v>
      </c>
      <c r="L502" s="68"/>
      <c r="M502" s="65">
        <f t="shared" si="41"/>
        <v>0</v>
      </c>
      <c r="N502" s="147">
        <f t="shared" si="42"/>
        <v>0</v>
      </c>
      <c r="O502" s="145"/>
      <c r="P502" s="151">
        <f t="shared" si="43"/>
        <v>3346.0654545454545</v>
      </c>
    </row>
    <row r="503" spans="1:16" ht="14.1" hidden="1" customHeight="1" x14ac:dyDescent="0.2">
      <c r="A503" s="59"/>
      <c r="B503" s="60">
        <v>10705</v>
      </c>
      <c r="C503" s="61" t="s">
        <v>1735</v>
      </c>
      <c r="D503" s="61" t="s">
        <v>1733</v>
      </c>
      <c r="E503" s="62" t="s">
        <v>1736</v>
      </c>
      <c r="F503" s="63" t="s">
        <v>86</v>
      </c>
      <c r="G503" s="64">
        <v>14</v>
      </c>
      <c r="H503" s="190" t="s">
        <v>2397</v>
      </c>
      <c r="I503" s="60">
        <v>0</v>
      </c>
      <c r="J503" s="168">
        <v>25.525714285714287</v>
      </c>
      <c r="K503" s="170">
        <f t="shared" si="40"/>
        <v>1527.71</v>
      </c>
      <c r="L503" s="68"/>
      <c r="M503" s="65">
        <f t="shared" si="41"/>
        <v>0</v>
      </c>
      <c r="N503" s="147">
        <f t="shared" si="42"/>
        <v>0</v>
      </c>
      <c r="O503" s="145"/>
      <c r="P503" s="151">
        <f t="shared" si="43"/>
        <v>2639.1385714285716</v>
      </c>
    </row>
    <row r="504" spans="1:16" ht="14.1" hidden="1" customHeight="1" x14ac:dyDescent="0.2">
      <c r="A504" s="59"/>
      <c r="B504" s="60">
        <v>10706</v>
      </c>
      <c r="C504" s="61" t="s">
        <v>1737</v>
      </c>
      <c r="D504" s="61" t="s">
        <v>1738</v>
      </c>
      <c r="E504" s="62"/>
      <c r="F504" s="63" t="s">
        <v>86</v>
      </c>
      <c r="G504" s="64">
        <v>11</v>
      </c>
      <c r="H504" s="190" t="s">
        <v>2394</v>
      </c>
      <c r="I504" s="60">
        <v>0</v>
      </c>
      <c r="J504" s="168">
        <v>33.672727272727272</v>
      </c>
      <c r="K504" s="170">
        <f t="shared" si="40"/>
        <v>2015.31</v>
      </c>
      <c r="L504" s="68"/>
      <c r="M504" s="65">
        <f t="shared" si="41"/>
        <v>0</v>
      </c>
      <c r="N504" s="147">
        <f t="shared" si="42"/>
        <v>0</v>
      </c>
      <c r="O504" s="145"/>
      <c r="P504" s="151">
        <f t="shared" si="43"/>
        <v>3429.8554545454544</v>
      </c>
    </row>
    <row r="505" spans="1:16" ht="14.1" hidden="1" customHeight="1" x14ac:dyDescent="0.2">
      <c r="A505" s="59"/>
      <c r="B505" s="60">
        <v>10707</v>
      </c>
      <c r="C505" s="61" t="s">
        <v>1739</v>
      </c>
      <c r="D505" s="61" t="s">
        <v>1740</v>
      </c>
      <c r="E505" s="62" t="s">
        <v>1741</v>
      </c>
      <c r="F505" s="63" t="s">
        <v>86</v>
      </c>
      <c r="G505" s="64">
        <v>32</v>
      </c>
      <c r="H505" s="190" t="s">
        <v>2386</v>
      </c>
      <c r="I505" s="60">
        <v>0</v>
      </c>
      <c r="J505" s="168">
        <v>4.3812499999999996</v>
      </c>
      <c r="K505" s="170">
        <f t="shared" si="40"/>
        <v>262.22000000000003</v>
      </c>
      <c r="L505" s="68"/>
      <c r="M505" s="65">
        <f t="shared" si="41"/>
        <v>0</v>
      </c>
      <c r="N505" s="147">
        <f t="shared" si="42"/>
        <v>0</v>
      </c>
      <c r="O505" s="145"/>
      <c r="P505" s="151">
        <f t="shared" si="43"/>
        <v>748.47</v>
      </c>
    </row>
    <row r="506" spans="1:16" ht="14.1" hidden="1" customHeight="1" x14ac:dyDescent="0.2">
      <c r="A506" s="59"/>
      <c r="B506" s="60">
        <v>10711</v>
      </c>
      <c r="C506" s="61" t="s">
        <v>998</v>
      </c>
      <c r="D506" s="61" t="s">
        <v>999</v>
      </c>
      <c r="E506" s="62" t="s">
        <v>1000</v>
      </c>
      <c r="F506" s="63" t="s">
        <v>86</v>
      </c>
      <c r="G506" s="64">
        <v>22</v>
      </c>
      <c r="H506" s="190" t="s">
        <v>2389</v>
      </c>
      <c r="I506" s="60">
        <v>0</v>
      </c>
      <c r="J506" s="168">
        <v>4.1963636363636363</v>
      </c>
      <c r="K506" s="170">
        <f t="shared" si="40"/>
        <v>251.15</v>
      </c>
      <c r="L506" s="68"/>
      <c r="M506" s="65">
        <f t="shared" si="41"/>
        <v>0</v>
      </c>
      <c r="N506" s="147">
        <f t="shared" si="42"/>
        <v>0</v>
      </c>
      <c r="O506" s="145"/>
      <c r="P506" s="151">
        <f t="shared" si="43"/>
        <v>958.42272727272723</v>
      </c>
    </row>
    <row r="507" spans="1:16" ht="14.1" customHeight="1" x14ac:dyDescent="0.2">
      <c r="A507" s="59"/>
      <c r="B507" s="60">
        <v>10712</v>
      </c>
      <c r="C507" s="61" t="s">
        <v>1001</v>
      </c>
      <c r="D507" s="61" t="s">
        <v>1002</v>
      </c>
      <c r="E507" s="62" t="s">
        <v>1003</v>
      </c>
      <c r="F507" s="63" t="s">
        <v>86</v>
      </c>
      <c r="G507" s="64">
        <v>11</v>
      </c>
      <c r="H507" s="190" t="s">
        <v>2394</v>
      </c>
      <c r="I507" s="60">
        <v>1</v>
      </c>
      <c r="J507" s="168">
        <v>16.672727272727272</v>
      </c>
      <c r="K507" s="170">
        <f t="shared" si="40"/>
        <v>997.86</v>
      </c>
      <c r="L507" s="68"/>
      <c r="M507" s="65">
        <f t="shared" si="41"/>
        <v>0</v>
      </c>
      <c r="N507" s="147">
        <f t="shared" si="42"/>
        <v>0</v>
      </c>
      <c r="O507" s="145"/>
      <c r="P507" s="151">
        <f t="shared" si="43"/>
        <v>2412.4054545454546</v>
      </c>
    </row>
    <row r="508" spans="1:16" ht="14.1" hidden="1" customHeight="1" x14ac:dyDescent="0.2">
      <c r="A508" s="59"/>
      <c r="B508" s="60">
        <v>10713</v>
      </c>
      <c r="C508" s="61" t="s">
        <v>1742</v>
      </c>
      <c r="D508" s="61" t="s">
        <v>1743</v>
      </c>
      <c r="E508" s="62" t="s">
        <v>1744</v>
      </c>
      <c r="F508" s="63" t="s">
        <v>86</v>
      </c>
      <c r="G508" s="64">
        <v>11</v>
      </c>
      <c r="H508" s="190" t="s">
        <v>2394</v>
      </c>
      <c r="I508" s="60">
        <v>0</v>
      </c>
      <c r="J508" s="168">
        <v>9.7127272727272729</v>
      </c>
      <c r="K508" s="170">
        <f t="shared" si="40"/>
        <v>581.30999999999995</v>
      </c>
      <c r="L508" s="68"/>
      <c r="M508" s="65">
        <f t="shared" si="41"/>
        <v>0</v>
      </c>
      <c r="N508" s="147">
        <f t="shared" si="42"/>
        <v>0</v>
      </c>
      <c r="O508" s="145"/>
      <c r="P508" s="151">
        <f t="shared" si="43"/>
        <v>1995.8554545454544</v>
      </c>
    </row>
    <row r="509" spans="1:16" ht="14.1" hidden="1" customHeight="1" x14ac:dyDescent="0.2">
      <c r="A509" s="59"/>
      <c r="B509" s="60">
        <v>10714</v>
      </c>
      <c r="C509" s="61" t="s">
        <v>1005</v>
      </c>
      <c r="D509" s="61" t="s">
        <v>1006</v>
      </c>
      <c r="E509" s="62" t="s">
        <v>1007</v>
      </c>
      <c r="F509" s="63" t="s">
        <v>19</v>
      </c>
      <c r="G509" s="64">
        <v>22</v>
      </c>
      <c r="H509" s="190" t="s">
        <v>2389</v>
      </c>
      <c r="I509" s="60">
        <v>0</v>
      </c>
      <c r="J509" s="168">
        <v>2.6963636363636363</v>
      </c>
      <c r="K509" s="170">
        <f t="shared" si="40"/>
        <v>161.38</v>
      </c>
      <c r="L509" s="68"/>
      <c r="M509" s="65">
        <f t="shared" si="41"/>
        <v>0</v>
      </c>
      <c r="N509" s="147">
        <f t="shared" si="42"/>
        <v>0</v>
      </c>
      <c r="O509" s="145"/>
      <c r="P509" s="151">
        <f t="shared" si="43"/>
        <v>868.65272727272725</v>
      </c>
    </row>
    <row r="510" spans="1:16" ht="14.1" customHeight="1" x14ac:dyDescent="0.2">
      <c r="A510" s="59"/>
      <c r="B510" s="60" t="s">
        <v>1004</v>
      </c>
      <c r="C510" s="61" t="s">
        <v>1005</v>
      </c>
      <c r="D510" s="61" t="s">
        <v>1006</v>
      </c>
      <c r="E510" s="62" t="s">
        <v>1007</v>
      </c>
      <c r="F510" s="63" t="s">
        <v>20</v>
      </c>
      <c r="G510" s="64">
        <v>5</v>
      </c>
      <c r="H510" s="190" t="e">
        <v>#N/A</v>
      </c>
      <c r="I510" s="60">
        <v>2</v>
      </c>
      <c r="J510" s="168">
        <v>9.4400000000000013</v>
      </c>
      <c r="K510" s="170">
        <f t="shared" si="40"/>
        <v>564.98</v>
      </c>
      <c r="L510" s="68"/>
      <c r="M510" s="65">
        <f t="shared" si="41"/>
        <v>0</v>
      </c>
      <c r="N510" s="147">
        <f t="shared" si="42"/>
        <v>0</v>
      </c>
      <c r="O510" s="145"/>
      <c r="P510" s="151">
        <f t="shared" si="43"/>
        <v>3676.98</v>
      </c>
    </row>
    <row r="511" spans="1:16" ht="14.1" hidden="1" customHeight="1" x14ac:dyDescent="0.2">
      <c r="A511" s="59"/>
      <c r="B511" s="60">
        <v>10721</v>
      </c>
      <c r="C511" s="61" t="s">
        <v>1745</v>
      </c>
      <c r="D511" s="61" t="s">
        <v>1746</v>
      </c>
      <c r="E511" s="62" t="s">
        <v>1747</v>
      </c>
      <c r="F511" s="63" t="s">
        <v>1008</v>
      </c>
      <c r="G511" s="64">
        <v>22</v>
      </c>
      <c r="H511" s="190" t="s">
        <v>2395</v>
      </c>
      <c r="I511" s="60">
        <v>0</v>
      </c>
      <c r="J511" s="168">
        <v>4.0163636363636366</v>
      </c>
      <c r="K511" s="170">
        <f t="shared" si="40"/>
        <v>240.38</v>
      </c>
      <c r="L511" s="68"/>
      <c r="M511" s="65">
        <f t="shared" si="41"/>
        <v>0</v>
      </c>
      <c r="N511" s="147">
        <f t="shared" si="42"/>
        <v>0</v>
      </c>
      <c r="O511" s="145"/>
      <c r="P511" s="151">
        <f t="shared" si="43"/>
        <v>947.65272727272725</v>
      </c>
    </row>
    <row r="512" spans="1:16" ht="14.1" hidden="1" customHeight="1" x14ac:dyDescent="0.2">
      <c r="A512" s="59"/>
      <c r="B512" s="60" t="s">
        <v>1748</v>
      </c>
      <c r="C512" s="61" t="s">
        <v>1745</v>
      </c>
      <c r="D512" s="61" t="s">
        <v>1746</v>
      </c>
      <c r="E512" s="62" t="s">
        <v>1747</v>
      </c>
      <c r="F512" s="63" t="s">
        <v>20</v>
      </c>
      <c r="G512" s="64">
        <v>5</v>
      </c>
      <c r="H512" s="190" t="s">
        <v>2396</v>
      </c>
      <c r="I512" s="60">
        <v>0</v>
      </c>
      <c r="J512" s="168">
        <v>8.86</v>
      </c>
      <c r="K512" s="170">
        <f t="shared" si="40"/>
        <v>530.27</v>
      </c>
      <c r="L512" s="68"/>
      <c r="M512" s="65">
        <f t="shared" si="41"/>
        <v>0</v>
      </c>
      <c r="N512" s="147">
        <f t="shared" si="42"/>
        <v>0</v>
      </c>
      <c r="O512" s="145"/>
      <c r="P512" s="151">
        <f t="shared" si="43"/>
        <v>3642.27</v>
      </c>
    </row>
    <row r="513" spans="1:16" ht="14.1" hidden="1" customHeight="1" x14ac:dyDescent="0.2">
      <c r="A513" s="59"/>
      <c r="B513" s="60">
        <v>10722</v>
      </c>
      <c r="C513" s="61" t="s">
        <v>725</v>
      </c>
      <c r="D513" s="61" t="s">
        <v>726</v>
      </c>
      <c r="E513" s="62" t="s">
        <v>727</v>
      </c>
      <c r="F513" s="63" t="s">
        <v>1008</v>
      </c>
      <c r="G513" s="64">
        <v>22</v>
      </c>
      <c r="H513" s="190" t="s">
        <v>2395</v>
      </c>
      <c r="I513" s="60">
        <v>0</v>
      </c>
      <c r="J513" s="168">
        <v>3.1763636363636367</v>
      </c>
      <c r="K513" s="170">
        <f t="shared" si="40"/>
        <v>190.11</v>
      </c>
      <c r="L513" s="68"/>
      <c r="M513" s="65">
        <f t="shared" si="41"/>
        <v>0</v>
      </c>
      <c r="N513" s="147">
        <f t="shared" si="42"/>
        <v>0</v>
      </c>
      <c r="O513" s="145"/>
      <c r="P513" s="151">
        <f t="shared" si="43"/>
        <v>897.38272727272727</v>
      </c>
    </row>
    <row r="514" spans="1:16" ht="14.1" hidden="1" customHeight="1" x14ac:dyDescent="0.2">
      <c r="A514" s="59"/>
      <c r="B514" s="60" t="s">
        <v>1009</v>
      </c>
      <c r="C514" s="61" t="s">
        <v>725</v>
      </c>
      <c r="D514" s="61" t="s">
        <v>726</v>
      </c>
      <c r="E514" s="62" t="s">
        <v>727</v>
      </c>
      <c r="F514" s="63" t="s">
        <v>20</v>
      </c>
      <c r="G514" s="64">
        <v>5</v>
      </c>
      <c r="H514" s="190" t="s">
        <v>2396</v>
      </c>
      <c r="I514" s="60">
        <v>0</v>
      </c>
      <c r="J514" s="168">
        <v>7.3699999999999992</v>
      </c>
      <c r="K514" s="170">
        <f t="shared" si="40"/>
        <v>441.09</v>
      </c>
      <c r="L514" s="68"/>
      <c r="M514" s="65">
        <f t="shared" si="41"/>
        <v>0</v>
      </c>
      <c r="N514" s="147">
        <f t="shared" si="42"/>
        <v>0</v>
      </c>
      <c r="O514" s="145"/>
      <c r="P514" s="151">
        <f t="shared" si="43"/>
        <v>3553.09</v>
      </c>
    </row>
    <row r="515" spans="1:16" ht="14.1" hidden="1" customHeight="1" x14ac:dyDescent="0.2">
      <c r="A515" s="59"/>
      <c r="B515" s="60">
        <v>10723</v>
      </c>
      <c r="C515" s="61" t="s">
        <v>1749</v>
      </c>
      <c r="D515" s="61" t="s">
        <v>1750</v>
      </c>
      <c r="E515" s="62" t="s">
        <v>1751</v>
      </c>
      <c r="F515" s="63" t="s">
        <v>1008</v>
      </c>
      <c r="G515" s="64">
        <v>22</v>
      </c>
      <c r="H515" s="190" t="s">
        <v>2395</v>
      </c>
      <c r="I515" s="60">
        <v>0</v>
      </c>
      <c r="J515" s="168">
        <v>4.1763636363636358</v>
      </c>
      <c r="K515" s="170">
        <f t="shared" si="40"/>
        <v>249.96</v>
      </c>
      <c r="L515" s="68"/>
      <c r="M515" s="65">
        <f t="shared" si="41"/>
        <v>0</v>
      </c>
      <c r="N515" s="147">
        <f t="shared" si="42"/>
        <v>0</v>
      </c>
      <c r="O515" s="145"/>
      <c r="P515" s="151">
        <f t="shared" si="43"/>
        <v>957.23272727272729</v>
      </c>
    </row>
    <row r="516" spans="1:16" ht="14.1" hidden="1" customHeight="1" x14ac:dyDescent="0.2">
      <c r="A516" s="59"/>
      <c r="B516" s="60" t="s">
        <v>1752</v>
      </c>
      <c r="C516" s="61" t="s">
        <v>1749</v>
      </c>
      <c r="D516" s="61" t="s">
        <v>1750</v>
      </c>
      <c r="E516" s="62" t="s">
        <v>1751</v>
      </c>
      <c r="F516" s="63" t="s">
        <v>20</v>
      </c>
      <c r="G516" s="64">
        <v>5</v>
      </c>
      <c r="H516" s="190" t="s">
        <v>2396</v>
      </c>
      <c r="I516" s="60">
        <v>0</v>
      </c>
      <c r="J516" s="168">
        <v>8.86</v>
      </c>
      <c r="K516" s="170">
        <f t="shared" si="40"/>
        <v>530.27</v>
      </c>
      <c r="L516" s="68"/>
      <c r="M516" s="65">
        <f t="shared" si="41"/>
        <v>0</v>
      </c>
      <c r="N516" s="147">
        <f t="shared" si="42"/>
        <v>0</v>
      </c>
      <c r="O516" s="145"/>
      <c r="P516" s="151">
        <f t="shared" si="43"/>
        <v>3642.27</v>
      </c>
    </row>
    <row r="517" spans="1:16" ht="14.1" hidden="1" customHeight="1" x14ac:dyDescent="0.2">
      <c r="A517" s="59"/>
      <c r="B517" s="60">
        <v>10724</v>
      </c>
      <c r="C517" s="61" t="s">
        <v>1753</v>
      </c>
      <c r="D517" s="61" t="s">
        <v>1754</v>
      </c>
      <c r="E517" s="62" t="s">
        <v>1755</v>
      </c>
      <c r="F517" s="63" t="s">
        <v>19</v>
      </c>
      <c r="G517" s="64">
        <v>22</v>
      </c>
      <c r="H517" s="190" t="s">
        <v>2389</v>
      </c>
      <c r="I517" s="60">
        <v>0</v>
      </c>
      <c r="J517" s="168">
        <v>10.106363636363637</v>
      </c>
      <c r="K517" s="170">
        <f t="shared" si="40"/>
        <v>604.87</v>
      </c>
      <c r="L517" s="68"/>
      <c r="M517" s="65">
        <f t="shared" si="41"/>
        <v>0</v>
      </c>
      <c r="N517" s="147">
        <f t="shared" si="42"/>
        <v>0</v>
      </c>
      <c r="O517" s="145"/>
      <c r="P517" s="151">
        <f t="shared" si="43"/>
        <v>1312.1427272727274</v>
      </c>
    </row>
    <row r="518" spans="1:16" ht="14.1" hidden="1" customHeight="1" x14ac:dyDescent="0.2">
      <c r="A518" s="59"/>
      <c r="B518" s="60" t="s">
        <v>1756</v>
      </c>
      <c r="C518" s="61" t="s">
        <v>1753</v>
      </c>
      <c r="D518" s="61" t="s">
        <v>1754</v>
      </c>
      <c r="E518" s="62" t="s">
        <v>1755</v>
      </c>
      <c r="F518" s="63" t="s">
        <v>18</v>
      </c>
      <c r="G518" s="64">
        <v>11</v>
      </c>
      <c r="H518" s="190" t="s">
        <v>2391</v>
      </c>
      <c r="I518" s="60">
        <v>0</v>
      </c>
      <c r="J518" s="168">
        <v>18.342727272727274</v>
      </c>
      <c r="K518" s="170">
        <f t="shared" si="40"/>
        <v>1097.81</v>
      </c>
      <c r="L518" s="68"/>
      <c r="M518" s="65">
        <f t="shared" si="41"/>
        <v>0</v>
      </c>
      <c r="N518" s="147">
        <f t="shared" si="42"/>
        <v>0</v>
      </c>
      <c r="O518" s="145"/>
      <c r="P518" s="151">
        <f t="shared" si="43"/>
        <v>2512.3554545454544</v>
      </c>
    </row>
    <row r="519" spans="1:16" ht="14.1" hidden="1" customHeight="1" x14ac:dyDescent="0.2">
      <c r="A519" s="59"/>
      <c r="B519" s="60" t="s">
        <v>1757</v>
      </c>
      <c r="C519" s="61" t="s">
        <v>1753</v>
      </c>
      <c r="D519" s="61" t="s">
        <v>1754</v>
      </c>
      <c r="E519" s="62" t="s">
        <v>1755</v>
      </c>
      <c r="F519" s="63" t="s">
        <v>20</v>
      </c>
      <c r="G519" s="64">
        <v>5</v>
      </c>
      <c r="H519" s="190" t="s">
        <v>2396</v>
      </c>
      <c r="I519" s="60">
        <v>0</v>
      </c>
      <c r="J519" s="168">
        <v>24.2</v>
      </c>
      <c r="K519" s="170">
        <f t="shared" si="40"/>
        <v>1448.37</v>
      </c>
      <c r="L519" s="68"/>
      <c r="M519" s="65">
        <f t="shared" si="41"/>
        <v>0</v>
      </c>
      <c r="N519" s="147">
        <f t="shared" si="42"/>
        <v>0</v>
      </c>
      <c r="O519" s="145"/>
      <c r="P519" s="151">
        <f t="shared" si="43"/>
        <v>4560.37</v>
      </c>
    </row>
    <row r="520" spans="1:16" ht="14.1" hidden="1" customHeight="1" x14ac:dyDescent="0.2">
      <c r="A520" s="59"/>
      <c r="B520" s="60" t="s">
        <v>1758</v>
      </c>
      <c r="C520" s="61" t="s">
        <v>1753</v>
      </c>
      <c r="D520" s="61" t="s">
        <v>1754</v>
      </c>
      <c r="E520" s="62" t="s">
        <v>1755</v>
      </c>
      <c r="F520" s="63" t="s">
        <v>1482</v>
      </c>
      <c r="G520" s="64">
        <v>2</v>
      </c>
      <c r="H520" s="190">
        <v>2</v>
      </c>
      <c r="I520" s="60">
        <v>0</v>
      </c>
      <c r="J520" s="168">
        <v>35.06</v>
      </c>
      <c r="K520" s="170">
        <f t="shared" si="40"/>
        <v>2098.34</v>
      </c>
      <c r="L520" s="68"/>
      <c r="M520" s="65">
        <f t="shared" si="41"/>
        <v>0</v>
      </c>
      <c r="N520" s="147">
        <f t="shared" si="42"/>
        <v>0</v>
      </c>
      <c r="O520" s="145"/>
      <c r="P520" s="151">
        <f t="shared" si="43"/>
        <v>9878.34</v>
      </c>
    </row>
    <row r="521" spans="1:16" ht="14.1" hidden="1" customHeight="1" x14ac:dyDescent="0.2">
      <c r="A521" s="59"/>
      <c r="B521" s="60">
        <v>10725</v>
      </c>
      <c r="C521" s="61" t="s">
        <v>1010</v>
      </c>
      <c r="D521" s="61" t="s">
        <v>1011</v>
      </c>
      <c r="E521" s="62" t="s">
        <v>1012</v>
      </c>
      <c r="F521" s="63" t="s">
        <v>86</v>
      </c>
      <c r="G521" s="64">
        <v>22</v>
      </c>
      <c r="H521" s="190" t="s">
        <v>2395</v>
      </c>
      <c r="I521" s="60">
        <v>0</v>
      </c>
      <c r="J521" s="168">
        <v>2.9363636363636365</v>
      </c>
      <c r="K521" s="170">
        <f t="shared" si="40"/>
        <v>175.74</v>
      </c>
      <c r="L521" s="68"/>
      <c r="M521" s="65">
        <f t="shared" si="41"/>
        <v>0</v>
      </c>
      <c r="N521" s="147">
        <f t="shared" si="42"/>
        <v>0</v>
      </c>
      <c r="O521" s="145"/>
      <c r="P521" s="151">
        <f t="shared" si="43"/>
        <v>883.01272727272726</v>
      </c>
    </row>
    <row r="522" spans="1:16" ht="14.1" hidden="1" customHeight="1" x14ac:dyDescent="0.2">
      <c r="A522" s="59"/>
      <c r="B522" s="60">
        <v>10726</v>
      </c>
      <c r="C522" s="61" t="s">
        <v>1759</v>
      </c>
      <c r="D522" s="61" t="s">
        <v>1760</v>
      </c>
      <c r="E522" s="62" t="s">
        <v>1761</v>
      </c>
      <c r="F522" s="63" t="s">
        <v>86</v>
      </c>
      <c r="G522" s="64">
        <v>22</v>
      </c>
      <c r="H522" s="190" t="s">
        <v>2395</v>
      </c>
      <c r="I522" s="60">
        <v>0</v>
      </c>
      <c r="J522" s="168">
        <v>2.9363636363636365</v>
      </c>
      <c r="K522" s="170">
        <f t="shared" si="40"/>
        <v>175.74</v>
      </c>
      <c r="L522" s="68"/>
      <c r="M522" s="65">
        <f t="shared" si="41"/>
        <v>0</v>
      </c>
      <c r="N522" s="147">
        <f t="shared" si="42"/>
        <v>0</v>
      </c>
      <c r="O522" s="145"/>
      <c r="P522" s="151">
        <f t="shared" si="43"/>
        <v>883.01272727272726</v>
      </c>
    </row>
    <row r="523" spans="1:16" ht="14.1" hidden="1" customHeight="1" x14ac:dyDescent="0.2">
      <c r="A523" s="59"/>
      <c r="B523" s="60">
        <v>10703</v>
      </c>
      <c r="C523" s="61" t="s">
        <v>1762</v>
      </c>
      <c r="D523" s="61" t="s">
        <v>1763</v>
      </c>
      <c r="E523" s="62" t="s">
        <v>1764</v>
      </c>
      <c r="F523" s="63" t="s">
        <v>86</v>
      </c>
      <c r="G523" s="64">
        <v>22</v>
      </c>
      <c r="H523" s="190" t="s">
        <v>2389</v>
      </c>
      <c r="I523" s="60">
        <v>0</v>
      </c>
      <c r="J523" s="168">
        <v>4.4963636363636361</v>
      </c>
      <c r="K523" s="170">
        <f t="shared" si="40"/>
        <v>269.11</v>
      </c>
      <c r="L523" s="68"/>
      <c r="M523" s="65">
        <f t="shared" si="41"/>
        <v>0</v>
      </c>
      <c r="N523" s="147">
        <f t="shared" si="42"/>
        <v>0</v>
      </c>
      <c r="O523" s="145"/>
      <c r="P523" s="151">
        <f t="shared" si="43"/>
        <v>976.38272727272727</v>
      </c>
    </row>
    <row r="524" spans="1:16" ht="14.1" hidden="1" customHeight="1" x14ac:dyDescent="0.2">
      <c r="A524" s="59"/>
      <c r="B524" s="60">
        <v>10731</v>
      </c>
      <c r="C524" s="61" t="s">
        <v>1765</v>
      </c>
      <c r="D524" s="61" t="s">
        <v>1766</v>
      </c>
      <c r="E524" s="62" t="s">
        <v>1767</v>
      </c>
      <c r="F524" s="63" t="s">
        <v>19</v>
      </c>
      <c r="G524" s="64">
        <v>72</v>
      </c>
      <c r="H524" s="190" t="s">
        <v>2390</v>
      </c>
      <c r="I524" s="60">
        <v>0</v>
      </c>
      <c r="J524" s="168">
        <v>3.697222222222222</v>
      </c>
      <c r="K524" s="170">
        <f t="shared" si="40"/>
        <v>221.28</v>
      </c>
      <c r="L524" s="68"/>
      <c r="M524" s="65">
        <f t="shared" si="41"/>
        <v>0</v>
      </c>
      <c r="N524" s="147">
        <f t="shared" si="42"/>
        <v>0</v>
      </c>
      <c r="O524" s="145"/>
      <c r="P524" s="151">
        <f t="shared" si="43"/>
        <v>437.39111111111112</v>
      </c>
    </row>
    <row r="525" spans="1:16" ht="14.1" hidden="1" customHeight="1" x14ac:dyDescent="0.2">
      <c r="A525" s="59"/>
      <c r="B525" s="60" t="s">
        <v>1768</v>
      </c>
      <c r="C525" s="61" t="s">
        <v>1765</v>
      </c>
      <c r="D525" s="61" t="s">
        <v>1766</v>
      </c>
      <c r="E525" s="62" t="s">
        <v>1767</v>
      </c>
      <c r="F525" s="63" t="s">
        <v>18</v>
      </c>
      <c r="G525" s="64">
        <v>22</v>
      </c>
      <c r="H525" s="190" t="s">
        <v>2389</v>
      </c>
      <c r="I525" s="60">
        <v>0</v>
      </c>
      <c r="J525" s="168">
        <v>5.5463636363636368</v>
      </c>
      <c r="K525" s="170">
        <f t="shared" si="40"/>
        <v>331.95</v>
      </c>
      <c r="L525" s="68"/>
      <c r="M525" s="65">
        <f t="shared" si="41"/>
        <v>0</v>
      </c>
      <c r="N525" s="147">
        <f t="shared" si="42"/>
        <v>0</v>
      </c>
      <c r="O525" s="145"/>
      <c r="P525" s="151">
        <f t="shared" si="43"/>
        <v>1039.2227272727273</v>
      </c>
    </row>
    <row r="526" spans="1:16" ht="14.1" hidden="1" customHeight="1" x14ac:dyDescent="0.2">
      <c r="A526" s="59"/>
      <c r="B526" s="60" t="s">
        <v>1769</v>
      </c>
      <c r="C526" s="61" t="s">
        <v>1765</v>
      </c>
      <c r="D526" s="61" t="s">
        <v>1766</v>
      </c>
      <c r="E526" s="62" t="s">
        <v>1767</v>
      </c>
      <c r="F526" s="63" t="s">
        <v>20</v>
      </c>
      <c r="G526" s="64">
        <v>11</v>
      </c>
      <c r="H526" s="190" t="s">
        <v>2394</v>
      </c>
      <c r="I526" s="60">
        <v>0</v>
      </c>
      <c r="J526" s="168">
        <v>8.0527272727272727</v>
      </c>
      <c r="K526" s="170">
        <f t="shared" si="40"/>
        <v>481.96</v>
      </c>
      <c r="L526" s="68"/>
      <c r="M526" s="65">
        <f t="shared" si="41"/>
        <v>0</v>
      </c>
      <c r="N526" s="147">
        <f t="shared" si="42"/>
        <v>0</v>
      </c>
      <c r="O526" s="145"/>
      <c r="P526" s="151">
        <f t="shared" si="43"/>
        <v>1896.5054545454545</v>
      </c>
    </row>
    <row r="527" spans="1:16" ht="14.1" hidden="1" customHeight="1" x14ac:dyDescent="0.2">
      <c r="A527" s="59"/>
      <c r="B527" s="60">
        <v>10732</v>
      </c>
      <c r="C527" s="61" t="s">
        <v>592</v>
      </c>
      <c r="D527" s="61" t="s">
        <v>593</v>
      </c>
      <c r="E527" s="62" t="s">
        <v>594</v>
      </c>
      <c r="F527" s="63" t="s">
        <v>86</v>
      </c>
      <c r="G527" s="64">
        <v>22</v>
      </c>
      <c r="H527" s="190" t="s">
        <v>2389</v>
      </c>
      <c r="I527" s="60">
        <v>0</v>
      </c>
      <c r="J527" s="168">
        <v>3.626363636363636</v>
      </c>
      <c r="K527" s="170">
        <f t="shared" si="40"/>
        <v>217.04</v>
      </c>
      <c r="L527" s="68"/>
      <c r="M527" s="65">
        <f t="shared" si="41"/>
        <v>0</v>
      </c>
      <c r="N527" s="147">
        <f t="shared" si="42"/>
        <v>0</v>
      </c>
      <c r="O527" s="145"/>
      <c r="P527" s="151">
        <f t="shared" si="43"/>
        <v>924.31272727272722</v>
      </c>
    </row>
    <row r="528" spans="1:16" ht="14.1" hidden="1" customHeight="1" x14ac:dyDescent="0.2">
      <c r="A528" s="59"/>
      <c r="B528" s="60">
        <v>10733</v>
      </c>
      <c r="C528" s="61" t="s">
        <v>1770</v>
      </c>
      <c r="D528" s="61" t="s">
        <v>1771</v>
      </c>
      <c r="E528" s="62" t="s">
        <v>1772</v>
      </c>
      <c r="F528" s="63" t="s">
        <v>86</v>
      </c>
      <c r="G528" s="64">
        <v>22</v>
      </c>
      <c r="H528" s="190" t="s">
        <v>2389</v>
      </c>
      <c r="I528" s="60">
        <v>0</v>
      </c>
      <c r="J528" s="168">
        <v>2.3863636363636367</v>
      </c>
      <c r="K528" s="170">
        <f t="shared" ref="K528:K591" si="44">ROUND(J528*$M$4*1.05,2)</f>
        <v>142.82</v>
      </c>
      <c r="L528" s="68"/>
      <c r="M528" s="65">
        <f t="shared" ref="M528:M591" si="45">L528*K528</f>
        <v>0</v>
      </c>
      <c r="N528" s="147">
        <f t="shared" ref="N528:N591" si="46">L528/G528</f>
        <v>0</v>
      </c>
      <c r="O528" s="145"/>
      <c r="P528" s="151">
        <f t="shared" ref="P528:P591" si="47">K528+$M$5/G528</f>
        <v>850.09272727272719</v>
      </c>
    </row>
    <row r="529" spans="1:16" ht="14.1" customHeight="1" x14ac:dyDescent="0.2">
      <c r="A529" s="59"/>
      <c r="B529" s="60">
        <v>10734</v>
      </c>
      <c r="C529" s="61" t="s">
        <v>459</v>
      </c>
      <c r="D529" s="61" t="s">
        <v>460</v>
      </c>
      <c r="E529" s="62" t="s">
        <v>461</v>
      </c>
      <c r="F529" s="63" t="s">
        <v>86</v>
      </c>
      <c r="G529" s="64">
        <v>22</v>
      </c>
      <c r="H529" s="190" t="s">
        <v>2389</v>
      </c>
      <c r="I529" s="60">
        <v>24</v>
      </c>
      <c r="J529" s="168">
        <v>2.4463636363636363</v>
      </c>
      <c r="K529" s="170">
        <f t="shared" si="44"/>
        <v>146.41</v>
      </c>
      <c r="L529" s="68"/>
      <c r="M529" s="65">
        <f t="shared" si="45"/>
        <v>0</v>
      </c>
      <c r="N529" s="147">
        <f t="shared" si="46"/>
        <v>0</v>
      </c>
      <c r="O529" s="145"/>
      <c r="P529" s="151">
        <f t="shared" si="47"/>
        <v>853.68272727272722</v>
      </c>
    </row>
    <row r="530" spans="1:16" ht="14.1" hidden="1" customHeight="1" x14ac:dyDescent="0.2">
      <c r="A530" s="59"/>
      <c r="B530" s="60">
        <v>10735</v>
      </c>
      <c r="C530" s="61" t="s">
        <v>728</v>
      </c>
      <c r="D530" s="61" t="s">
        <v>729</v>
      </c>
      <c r="E530" s="62" t="s">
        <v>730</v>
      </c>
      <c r="F530" s="63" t="s">
        <v>86</v>
      </c>
      <c r="G530" s="64">
        <v>72</v>
      </c>
      <c r="H530" s="190" t="s">
        <v>2390</v>
      </c>
      <c r="I530" s="60">
        <v>0</v>
      </c>
      <c r="J530" s="168">
        <v>1.9072222222222224</v>
      </c>
      <c r="K530" s="170">
        <f t="shared" si="44"/>
        <v>114.15</v>
      </c>
      <c r="L530" s="68"/>
      <c r="M530" s="65">
        <f t="shared" si="45"/>
        <v>0</v>
      </c>
      <c r="N530" s="147">
        <f t="shared" si="46"/>
        <v>0</v>
      </c>
      <c r="O530" s="145"/>
      <c r="P530" s="151">
        <f t="shared" si="47"/>
        <v>330.26111111111112</v>
      </c>
    </row>
    <row r="531" spans="1:16" ht="14.1" hidden="1" customHeight="1" x14ac:dyDescent="0.2">
      <c r="A531" s="59"/>
      <c r="B531" s="60">
        <v>10736</v>
      </c>
      <c r="C531" s="61" t="s">
        <v>1773</v>
      </c>
      <c r="D531" s="61" t="s">
        <v>1774</v>
      </c>
      <c r="E531" s="62"/>
      <c r="F531" s="63" t="s">
        <v>86</v>
      </c>
      <c r="G531" s="64">
        <v>22</v>
      </c>
      <c r="H531" s="190" t="s">
        <v>2389</v>
      </c>
      <c r="I531" s="60">
        <v>0</v>
      </c>
      <c r="J531" s="168">
        <v>2.4463636363636363</v>
      </c>
      <c r="K531" s="170">
        <f t="shared" si="44"/>
        <v>146.41</v>
      </c>
      <c r="L531" s="68"/>
      <c r="M531" s="65">
        <f t="shared" si="45"/>
        <v>0</v>
      </c>
      <c r="N531" s="147">
        <f t="shared" si="46"/>
        <v>0</v>
      </c>
      <c r="O531" s="145"/>
      <c r="P531" s="151">
        <f t="shared" si="47"/>
        <v>853.68272727272722</v>
      </c>
    </row>
    <row r="532" spans="1:16" ht="14.1" customHeight="1" x14ac:dyDescent="0.2">
      <c r="A532" s="59"/>
      <c r="B532" s="60">
        <v>10741</v>
      </c>
      <c r="C532" s="61" t="s">
        <v>174</v>
      </c>
      <c r="D532" s="61" t="s">
        <v>74</v>
      </c>
      <c r="E532" s="62" t="s">
        <v>97</v>
      </c>
      <c r="F532" s="63" t="s">
        <v>86</v>
      </c>
      <c r="G532" s="64">
        <v>22</v>
      </c>
      <c r="H532" s="190" t="s">
        <v>2389</v>
      </c>
      <c r="I532" s="60">
        <v>5</v>
      </c>
      <c r="J532" s="168">
        <v>2.9763636363636365</v>
      </c>
      <c r="K532" s="170">
        <f t="shared" si="44"/>
        <v>178.14</v>
      </c>
      <c r="L532" s="68"/>
      <c r="M532" s="65">
        <f t="shared" si="45"/>
        <v>0</v>
      </c>
      <c r="N532" s="147">
        <f t="shared" si="46"/>
        <v>0</v>
      </c>
      <c r="O532" s="145"/>
      <c r="P532" s="151">
        <f t="shared" si="47"/>
        <v>885.41272727272724</v>
      </c>
    </row>
    <row r="533" spans="1:16" ht="14.1" hidden="1" customHeight="1" x14ac:dyDescent="0.2">
      <c r="A533" s="59"/>
      <c r="B533" s="60">
        <v>10742</v>
      </c>
      <c r="C533" s="61" t="s">
        <v>462</v>
      </c>
      <c r="D533" s="61" t="s">
        <v>463</v>
      </c>
      <c r="E533" s="62" t="s">
        <v>464</v>
      </c>
      <c r="F533" s="63" t="s">
        <v>86</v>
      </c>
      <c r="G533" s="64">
        <v>22</v>
      </c>
      <c r="H533" s="190" t="s">
        <v>2389</v>
      </c>
      <c r="I533" s="60">
        <v>0</v>
      </c>
      <c r="J533" s="168">
        <v>2.9763636363636365</v>
      </c>
      <c r="K533" s="170">
        <f t="shared" si="44"/>
        <v>178.14</v>
      </c>
      <c r="L533" s="68"/>
      <c r="M533" s="65">
        <f t="shared" si="45"/>
        <v>0</v>
      </c>
      <c r="N533" s="147">
        <f t="shared" si="46"/>
        <v>0</v>
      </c>
      <c r="O533" s="145"/>
      <c r="P533" s="151">
        <f t="shared" si="47"/>
        <v>885.41272727272724</v>
      </c>
    </row>
    <row r="534" spans="1:16" ht="14.1" customHeight="1" x14ac:dyDescent="0.2">
      <c r="A534" s="59"/>
      <c r="B534" s="60">
        <v>10743</v>
      </c>
      <c r="C534" s="61" t="s">
        <v>277</v>
      </c>
      <c r="D534" s="61" t="s">
        <v>278</v>
      </c>
      <c r="E534" s="62" t="s">
        <v>279</v>
      </c>
      <c r="F534" s="63" t="s">
        <v>86</v>
      </c>
      <c r="G534" s="64">
        <v>22</v>
      </c>
      <c r="H534" s="190" t="s">
        <v>2389</v>
      </c>
      <c r="I534" s="60">
        <v>1</v>
      </c>
      <c r="J534" s="168">
        <v>2.9763636363636365</v>
      </c>
      <c r="K534" s="170">
        <f t="shared" si="44"/>
        <v>178.14</v>
      </c>
      <c r="L534" s="68"/>
      <c r="M534" s="65">
        <f t="shared" si="45"/>
        <v>0</v>
      </c>
      <c r="N534" s="147">
        <f t="shared" si="46"/>
        <v>0</v>
      </c>
      <c r="O534" s="145"/>
      <c r="P534" s="151">
        <f t="shared" si="47"/>
        <v>885.41272727272724</v>
      </c>
    </row>
    <row r="535" spans="1:16" ht="14.1" hidden="1" customHeight="1" x14ac:dyDescent="0.2">
      <c r="A535" s="59"/>
      <c r="B535" s="60">
        <v>10744</v>
      </c>
      <c r="C535" s="61" t="s">
        <v>1013</v>
      </c>
      <c r="D535" s="61" t="s">
        <v>1014</v>
      </c>
      <c r="E535" s="62" t="s">
        <v>1015</v>
      </c>
      <c r="F535" s="63" t="s">
        <v>86</v>
      </c>
      <c r="G535" s="64">
        <v>22</v>
      </c>
      <c r="H535" s="190" t="e">
        <v>#N/A</v>
      </c>
      <c r="I535" s="60">
        <v>0</v>
      </c>
      <c r="J535" s="168">
        <v>8.336363636363636</v>
      </c>
      <c r="K535" s="170">
        <f t="shared" si="44"/>
        <v>498.93</v>
      </c>
      <c r="L535" s="68"/>
      <c r="M535" s="65">
        <f t="shared" si="45"/>
        <v>0</v>
      </c>
      <c r="N535" s="147">
        <f t="shared" si="46"/>
        <v>0</v>
      </c>
      <c r="O535" s="145"/>
      <c r="P535" s="151">
        <f t="shared" si="47"/>
        <v>1206.2027272727273</v>
      </c>
    </row>
    <row r="536" spans="1:16" ht="14.1" hidden="1" customHeight="1" x14ac:dyDescent="0.2">
      <c r="A536" s="59"/>
      <c r="B536" s="60">
        <v>10745</v>
      </c>
      <c r="C536" s="61" t="s">
        <v>731</v>
      </c>
      <c r="D536" s="61" t="s">
        <v>732</v>
      </c>
      <c r="E536" s="62" t="s">
        <v>733</v>
      </c>
      <c r="F536" s="63" t="s">
        <v>19</v>
      </c>
      <c r="G536" s="64">
        <v>22</v>
      </c>
      <c r="H536" s="190" t="s">
        <v>2389</v>
      </c>
      <c r="I536" s="60">
        <v>0</v>
      </c>
      <c r="J536" s="168">
        <v>3.6363636363636367</v>
      </c>
      <c r="K536" s="170">
        <f t="shared" si="44"/>
        <v>217.64</v>
      </c>
      <c r="L536" s="68"/>
      <c r="M536" s="65">
        <f t="shared" si="45"/>
        <v>0</v>
      </c>
      <c r="N536" s="147">
        <f t="shared" si="46"/>
        <v>0</v>
      </c>
      <c r="O536" s="145"/>
      <c r="P536" s="151">
        <f t="shared" si="47"/>
        <v>924.91272727272724</v>
      </c>
    </row>
    <row r="537" spans="1:16" ht="14.1" hidden="1" customHeight="1" x14ac:dyDescent="0.2">
      <c r="A537" s="59"/>
      <c r="B537" s="60" t="s">
        <v>1016</v>
      </c>
      <c r="C537" s="61" t="s">
        <v>731</v>
      </c>
      <c r="D537" s="61" t="s">
        <v>732</v>
      </c>
      <c r="E537" s="62" t="s">
        <v>733</v>
      </c>
      <c r="F537" s="63" t="s">
        <v>18</v>
      </c>
      <c r="G537" s="64">
        <v>14</v>
      </c>
      <c r="H537" s="190" t="s">
        <v>2397</v>
      </c>
      <c r="I537" s="60">
        <v>0</v>
      </c>
      <c r="J537" s="168">
        <v>5.1357142857142852</v>
      </c>
      <c r="K537" s="170">
        <f t="shared" si="44"/>
        <v>307.37</v>
      </c>
      <c r="L537" s="68"/>
      <c r="M537" s="65">
        <f t="shared" si="45"/>
        <v>0</v>
      </c>
      <c r="N537" s="147">
        <f t="shared" si="46"/>
        <v>0</v>
      </c>
      <c r="O537" s="145"/>
      <c r="P537" s="151">
        <f t="shared" si="47"/>
        <v>1418.7985714285714</v>
      </c>
    </row>
    <row r="538" spans="1:16" ht="14.1" hidden="1" customHeight="1" x14ac:dyDescent="0.2">
      <c r="A538" s="59"/>
      <c r="B538" s="60">
        <v>10746</v>
      </c>
      <c r="C538" s="61" t="s">
        <v>1018</v>
      </c>
      <c r="D538" s="61" t="s">
        <v>1019</v>
      </c>
      <c r="E538" s="62" t="s">
        <v>1020</v>
      </c>
      <c r="F538" s="63" t="s">
        <v>19</v>
      </c>
      <c r="G538" s="64">
        <v>22</v>
      </c>
      <c r="H538" s="190" t="e">
        <v>#N/A</v>
      </c>
      <c r="I538" s="60">
        <v>0</v>
      </c>
      <c r="J538" s="168">
        <v>4.1363636363636367</v>
      </c>
      <c r="K538" s="170">
        <f t="shared" si="44"/>
        <v>247.56</v>
      </c>
      <c r="L538" s="68"/>
      <c r="M538" s="65">
        <f t="shared" si="45"/>
        <v>0</v>
      </c>
      <c r="N538" s="147">
        <f t="shared" si="46"/>
        <v>0</v>
      </c>
      <c r="O538" s="145"/>
      <c r="P538" s="151">
        <f t="shared" si="47"/>
        <v>954.8327272727272</v>
      </c>
    </row>
    <row r="539" spans="1:16" ht="14.1" hidden="1" customHeight="1" x14ac:dyDescent="0.2">
      <c r="A539" s="59"/>
      <c r="B539" s="60" t="s">
        <v>1775</v>
      </c>
      <c r="C539" s="61" t="s">
        <v>1018</v>
      </c>
      <c r="D539" s="61" t="s">
        <v>1019</v>
      </c>
      <c r="E539" s="62" t="s">
        <v>1020</v>
      </c>
      <c r="F539" s="63" t="s">
        <v>18</v>
      </c>
      <c r="G539" s="64">
        <v>14</v>
      </c>
      <c r="H539" s="190" t="e">
        <v>#N/A</v>
      </c>
      <c r="I539" s="60">
        <v>0</v>
      </c>
      <c r="J539" s="168">
        <v>5.9857142857142858</v>
      </c>
      <c r="K539" s="170">
        <f t="shared" si="44"/>
        <v>358.25</v>
      </c>
      <c r="L539" s="68"/>
      <c r="M539" s="65">
        <f t="shared" si="45"/>
        <v>0</v>
      </c>
      <c r="N539" s="147">
        <f t="shared" si="46"/>
        <v>0</v>
      </c>
      <c r="O539" s="145"/>
      <c r="P539" s="151">
        <f t="shared" si="47"/>
        <v>1469.6785714285713</v>
      </c>
    </row>
    <row r="540" spans="1:16" ht="14.1" customHeight="1" x14ac:dyDescent="0.2">
      <c r="A540" s="59"/>
      <c r="B540" s="60" t="s">
        <v>1017</v>
      </c>
      <c r="C540" s="61" t="s">
        <v>1018</v>
      </c>
      <c r="D540" s="61" t="s">
        <v>1019</v>
      </c>
      <c r="E540" s="62" t="s">
        <v>1020</v>
      </c>
      <c r="F540" s="63" t="s">
        <v>20</v>
      </c>
      <c r="G540" s="64">
        <v>5</v>
      </c>
      <c r="H540" s="190" t="e">
        <v>#N/A</v>
      </c>
      <c r="I540" s="60">
        <v>6</v>
      </c>
      <c r="J540" s="168">
        <v>10.4</v>
      </c>
      <c r="K540" s="170">
        <f t="shared" si="44"/>
        <v>622.44000000000005</v>
      </c>
      <c r="L540" s="68"/>
      <c r="M540" s="65">
        <f t="shared" si="45"/>
        <v>0</v>
      </c>
      <c r="N540" s="147">
        <f t="shared" si="46"/>
        <v>0</v>
      </c>
      <c r="O540" s="145"/>
      <c r="P540" s="151">
        <f t="shared" si="47"/>
        <v>3734.44</v>
      </c>
    </row>
    <row r="541" spans="1:16" ht="14.1" customHeight="1" x14ac:dyDescent="0.2">
      <c r="A541" s="59"/>
      <c r="B541" s="60">
        <v>10760</v>
      </c>
      <c r="C541" s="61" t="s">
        <v>1021</v>
      </c>
      <c r="D541" s="61" t="s">
        <v>1022</v>
      </c>
      <c r="E541" s="62" t="s">
        <v>1023</v>
      </c>
      <c r="F541" s="63" t="s">
        <v>86</v>
      </c>
      <c r="G541" s="64">
        <v>22</v>
      </c>
      <c r="H541" s="190" t="s">
        <v>2389</v>
      </c>
      <c r="I541" s="60">
        <v>6</v>
      </c>
      <c r="J541" s="168">
        <v>3.5363636363636362</v>
      </c>
      <c r="K541" s="170">
        <f t="shared" si="44"/>
        <v>211.65</v>
      </c>
      <c r="L541" s="68"/>
      <c r="M541" s="65">
        <f t="shared" si="45"/>
        <v>0</v>
      </c>
      <c r="N541" s="147">
        <f t="shared" si="46"/>
        <v>0</v>
      </c>
      <c r="O541" s="145"/>
      <c r="P541" s="151">
        <f t="shared" si="47"/>
        <v>918.92272727272723</v>
      </c>
    </row>
    <row r="542" spans="1:16" ht="14.1" hidden="1" customHeight="1" x14ac:dyDescent="0.2">
      <c r="A542" s="59"/>
      <c r="B542" s="60">
        <v>10761</v>
      </c>
      <c r="C542" s="61" t="s">
        <v>1025</v>
      </c>
      <c r="D542" s="61" t="s">
        <v>319</v>
      </c>
      <c r="E542" s="62" t="s">
        <v>320</v>
      </c>
      <c r="F542" s="63" t="s">
        <v>19</v>
      </c>
      <c r="G542" s="64">
        <v>22</v>
      </c>
      <c r="H542" s="190" t="s">
        <v>2389</v>
      </c>
      <c r="I542" s="60">
        <v>0</v>
      </c>
      <c r="J542" s="168">
        <v>3.6363636363636367</v>
      </c>
      <c r="K542" s="170">
        <f t="shared" si="44"/>
        <v>217.64</v>
      </c>
      <c r="L542" s="68"/>
      <c r="M542" s="65">
        <f t="shared" si="45"/>
        <v>0</v>
      </c>
      <c r="N542" s="147">
        <f t="shared" si="46"/>
        <v>0</v>
      </c>
      <c r="O542" s="145"/>
      <c r="P542" s="151">
        <f t="shared" si="47"/>
        <v>924.91272727272724</v>
      </c>
    </row>
    <row r="543" spans="1:16" ht="14.1" customHeight="1" x14ac:dyDescent="0.2">
      <c r="A543" s="59"/>
      <c r="B543" s="60" t="s">
        <v>1024</v>
      </c>
      <c r="C543" s="61" t="s">
        <v>1025</v>
      </c>
      <c r="D543" s="61" t="s">
        <v>319</v>
      </c>
      <c r="E543" s="62" t="s">
        <v>320</v>
      </c>
      <c r="F543" s="63" t="s">
        <v>18</v>
      </c>
      <c r="G543" s="64">
        <v>14</v>
      </c>
      <c r="H543" s="190" t="s">
        <v>2397</v>
      </c>
      <c r="I543" s="60">
        <v>9</v>
      </c>
      <c r="J543" s="168">
        <v>5.1357142857142852</v>
      </c>
      <c r="K543" s="170">
        <f t="shared" si="44"/>
        <v>307.37</v>
      </c>
      <c r="L543" s="68"/>
      <c r="M543" s="65">
        <f t="shared" si="45"/>
        <v>0</v>
      </c>
      <c r="N543" s="147">
        <f t="shared" si="46"/>
        <v>0</v>
      </c>
      <c r="O543" s="145"/>
      <c r="P543" s="151">
        <f t="shared" si="47"/>
        <v>1418.7985714285714</v>
      </c>
    </row>
    <row r="544" spans="1:16" ht="14.1" hidden="1" customHeight="1" x14ac:dyDescent="0.2">
      <c r="A544" s="59"/>
      <c r="B544" s="60" t="s">
        <v>1776</v>
      </c>
      <c r="C544" s="61" t="s">
        <v>1025</v>
      </c>
      <c r="D544" s="61" t="s">
        <v>319</v>
      </c>
      <c r="E544" s="62" t="s">
        <v>320</v>
      </c>
      <c r="F544" s="63" t="s">
        <v>20</v>
      </c>
      <c r="G544" s="64">
        <v>5</v>
      </c>
      <c r="H544" s="190" t="s">
        <v>2396</v>
      </c>
      <c r="I544" s="60">
        <v>0</v>
      </c>
      <c r="J544" s="168">
        <v>9.129999999999999</v>
      </c>
      <c r="K544" s="170">
        <f t="shared" si="44"/>
        <v>546.42999999999995</v>
      </c>
      <c r="L544" s="68"/>
      <c r="M544" s="65">
        <f t="shared" si="45"/>
        <v>0</v>
      </c>
      <c r="N544" s="147">
        <f t="shared" si="46"/>
        <v>0</v>
      </c>
      <c r="O544" s="145"/>
      <c r="P544" s="151">
        <f t="shared" si="47"/>
        <v>3658.43</v>
      </c>
    </row>
    <row r="545" spans="1:16" ht="14.1" hidden="1" customHeight="1" x14ac:dyDescent="0.2">
      <c r="A545" s="59"/>
      <c r="B545" s="60" t="s">
        <v>1026</v>
      </c>
      <c r="C545" s="61" t="s">
        <v>1027</v>
      </c>
      <c r="D545" s="61" t="s">
        <v>319</v>
      </c>
      <c r="E545" s="62" t="s">
        <v>1028</v>
      </c>
      <c r="F545" s="63" t="s">
        <v>86</v>
      </c>
      <c r="G545" s="64">
        <v>5</v>
      </c>
      <c r="H545" s="190" t="s">
        <v>2396</v>
      </c>
      <c r="I545" s="60">
        <v>0</v>
      </c>
      <c r="J545" s="168">
        <v>35</v>
      </c>
      <c r="K545" s="170">
        <f t="shared" si="44"/>
        <v>2094.75</v>
      </c>
      <c r="L545" s="68"/>
      <c r="M545" s="65">
        <f t="shared" si="45"/>
        <v>0</v>
      </c>
      <c r="N545" s="147">
        <f t="shared" si="46"/>
        <v>0</v>
      </c>
      <c r="O545" s="145"/>
      <c r="P545" s="151">
        <f t="shared" si="47"/>
        <v>5206.75</v>
      </c>
    </row>
    <row r="546" spans="1:16" ht="14.1" customHeight="1" x14ac:dyDescent="0.2">
      <c r="A546" s="59"/>
      <c r="B546" s="60">
        <v>10762</v>
      </c>
      <c r="C546" s="61" t="s">
        <v>520</v>
      </c>
      <c r="D546" s="61" t="s">
        <v>521</v>
      </c>
      <c r="E546" s="62" t="s">
        <v>522</v>
      </c>
      <c r="F546" s="63" t="s">
        <v>86</v>
      </c>
      <c r="G546" s="64">
        <v>22</v>
      </c>
      <c r="H546" s="190" t="s">
        <v>2389</v>
      </c>
      <c r="I546" s="60">
        <v>3</v>
      </c>
      <c r="J546" s="168">
        <v>3.2363636363636363</v>
      </c>
      <c r="K546" s="170">
        <f t="shared" si="44"/>
        <v>193.7</v>
      </c>
      <c r="L546" s="68"/>
      <c r="M546" s="65">
        <f t="shared" si="45"/>
        <v>0</v>
      </c>
      <c r="N546" s="147">
        <f t="shared" si="46"/>
        <v>0</v>
      </c>
      <c r="O546" s="145"/>
      <c r="P546" s="151">
        <f t="shared" si="47"/>
        <v>900.9727272727273</v>
      </c>
    </row>
    <row r="547" spans="1:16" ht="14.1" hidden="1" customHeight="1" x14ac:dyDescent="0.2">
      <c r="A547" s="59"/>
      <c r="B547" s="60">
        <v>10763</v>
      </c>
      <c r="C547" s="61" t="s">
        <v>1777</v>
      </c>
      <c r="D547" s="61" t="s">
        <v>1778</v>
      </c>
      <c r="E547" s="62" t="s">
        <v>1779</v>
      </c>
      <c r="F547" s="63" t="s">
        <v>86</v>
      </c>
      <c r="G547" s="64">
        <v>22</v>
      </c>
      <c r="H547" s="190" t="s">
        <v>2389</v>
      </c>
      <c r="I547" s="60">
        <v>0</v>
      </c>
      <c r="J547" s="168">
        <v>2.9763636363636365</v>
      </c>
      <c r="K547" s="170">
        <f t="shared" si="44"/>
        <v>178.14</v>
      </c>
      <c r="L547" s="68"/>
      <c r="M547" s="65">
        <f t="shared" si="45"/>
        <v>0</v>
      </c>
      <c r="N547" s="147">
        <f t="shared" si="46"/>
        <v>0</v>
      </c>
      <c r="O547" s="145"/>
      <c r="P547" s="151">
        <f t="shared" si="47"/>
        <v>885.41272727272724</v>
      </c>
    </row>
    <row r="548" spans="1:16" ht="14.1" hidden="1" customHeight="1" x14ac:dyDescent="0.2">
      <c r="A548" s="59"/>
      <c r="B548" s="60">
        <v>10764</v>
      </c>
      <c r="C548" s="61" t="s">
        <v>734</v>
      </c>
      <c r="D548" s="61" t="s">
        <v>735</v>
      </c>
      <c r="E548" s="62" t="s">
        <v>736</v>
      </c>
      <c r="F548" s="63" t="s">
        <v>19</v>
      </c>
      <c r="G548" s="64">
        <v>22</v>
      </c>
      <c r="H548" s="190" t="s">
        <v>2389</v>
      </c>
      <c r="I548" s="60">
        <v>0</v>
      </c>
      <c r="J548" s="168">
        <v>4.7363636363636363</v>
      </c>
      <c r="K548" s="170">
        <f t="shared" si="44"/>
        <v>283.47000000000003</v>
      </c>
      <c r="L548" s="68"/>
      <c r="M548" s="65">
        <f t="shared" si="45"/>
        <v>0</v>
      </c>
      <c r="N548" s="147">
        <f t="shared" si="46"/>
        <v>0</v>
      </c>
      <c r="O548" s="145"/>
      <c r="P548" s="151">
        <f t="shared" si="47"/>
        <v>990.74272727272728</v>
      </c>
    </row>
    <row r="549" spans="1:16" ht="14.1" customHeight="1" x14ac:dyDescent="0.2">
      <c r="A549" s="59"/>
      <c r="B549" s="60" t="s">
        <v>1029</v>
      </c>
      <c r="C549" s="61" t="s">
        <v>734</v>
      </c>
      <c r="D549" s="61" t="s">
        <v>735</v>
      </c>
      <c r="E549" s="62" t="s">
        <v>736</v>
      </c>
      <c r="F549" s="63" t="s">
        <v>18</v>
      </c>
      <c r="G549" s="64">
        <v>14</v>
      </c>
      <c r="H549" s="190" t="s">
        <v>2397</v>
      </c>
      <c r="I549" s="60">
        <v>2</v>
      </c>
      <c r="J549" s="168">
        <v>7.7857142857142856</v>
      </c>
      <c r="K549" s="170">
        <f t="shared" si="44"/>
        <v>465.98</v>
      </c>
      <c r="L549" s="68"/>
      <c r="M549" s="65">
        <f t="shared" si="45"/>
        <v>0</v>
      </c>
      <c r="N549" s="147">
        <f t="shared" si="46"/>
        <v>0</v>
      </c>
      <c r="O549" s="145"/>
      <c r="P549" s="151">
        <f t="shared" si="47"/>
        <v>1577.4085714285713</v>
      </c>
    </row>
    <row r="550" spans="1:16" ht="14.1" customHeight="1" x14ac:dyDescent="0.2">
      <c r="A550" s="59"/>
      <c r="B550" s="60">
        <v>10766</v>
      </c>
      <c r="C550" s="61" t="s">
        <v>1030</v>
      </c>
      <c r="D550" s="61" t="s">
        <v>1031</v>
      </c>
      <c r="E550" s="62" t="s">
        <v>1032</v>
      </c>
      <c r="F550" s="63" t="s">
        <v>86</v>
      </c>
      <c r="G550" s="64">
        <v>22</v>
      </c>
      <c r="H550" s="190" t="s">
        <v>2389</v>
      </c>
      <c r="I550" s="60">
        <v>5</v>
      </c>
      <c r="J550" s="168">
        <v>3.5363636363636362</v>
      </c>
      <c r="K550" s="170">
        <f t="shared" si="44"/>
        <v>211.65</v>
      </c>
      <c r="L550" s="68"/>
      <c r="M550" s="65">
        <f t="shared" si="45"/>
        <v>0</v>
      </c>
      <c r="N550" s="147">
        <f t="shared" si="46"/>
        <v>0</v>
      </c>
      <c r="O550" s="145"/>
      <c r="P550" s="151">
        <f t="shared" si="47"/>
        <v>918.92272727272723</v>
      </c>
    </row>
    <row r="551" spans="1:16" ht="14.1" hidden="1" customHeight="1" x14ac:dyDescent="0.2">
      <c r="A551" s="59"/>
      <c r="B551" s="60">
        <v>10767</v>
      </c>
      <c r="C551" s="61" t="s">
        <v>1780</v>
      </c>
      <c r="D551" s="61" t="s">
        <v>1781</v>
      </c>
      <c r="E551" s="62" t="s">
        <v>1782</v>
      </c>
      <c r="F551" s="63" t="s">
        <v>86</v>
      </c>
      <c r="G551" s="64">
        <v>14</v>
      </c>
      <c r="H551" s="190" t="s">
        <v>2397</v>
      </c>
      <c r="I551" s="60">
        <v>0</v>
      </c>
      <c r="J551" s="168">
        <v>10.785714285714286</v>
      </c>
      <c r="K551" s="170">
        <f t="shared" si="44"/>
        <v>645.53</v>
      </c>
      <c r="L551" s="68"/>
      <c r="M551" s="65">
        <f t="shared" si="45"/>
        <v>0</v>
      </c>
      <c r="N551" s="147">
        <f t="shared" si="46"/>
        <v>0</v>
      </c>
      <c r="O551" s="145"/>
      <c r="P551" s="151">
        <f t="shared" si="47"/>
        <v>1756.9585714285713</v>
      </c>
    </row>
    <row r="552" spans="1:16" ht="14.1" hidden="1" customHeight="1" x14ac:dyDescent="0.2">
      <c r="A552" s="59"/>
      <c r="B552" s="60">
        <v>10751</v>
      </c>
      <c r="C552" s="61" t="s">
        <v>1783</v>
      </c>
      <c r="D552" s="61" t="s">
        <v>1784</v>
      </c>
      <c r="E552" s="62" t="s">
        <v>1785</v>
      </c>
      <c r="F552" s="63" t="s">
        <v>19</v>
      </c>
      <c r="G552" s="64">
        <v>72</v>
      </c>
      <c r="H552" s="190" t="s">
        <v>2390</v>
      </c>
      <c r="I552" s="60">
        <v>0</v>
      </c>
      <c r="J552" s="168">
        <v>2.6872222222222222</v>
      </c>
      <c r="K552" s="170">
        <f t="shared" si="44"/>
        <v>160.83000000000001</v>
      </c>
      <c r="L552" s="68"/>
      <c r="M552" s="65">
        <f t="shared" si="45"/>
        <v>0</v>
      </c>
      <c r="N552" s="147">
        <f t="shared" si="46"/>
        <v>0</v>
      </c>
      <c r="O552" s="145"/>
      <c r="P552" s="151">
        <f t="shared" si="47"/>
        <v>376.94111111111113</v>
      </c>
    </row>
    <row r="553" spans="1:16" ht="14.1" customHeight="1" x14ac:dyDescent="0.2">
      <c r="A553" s="59"/>
      <c r="B553" s="60" t="s">
        <v>1786</v>
      </c>
      <c r="C553" s="61" t="s">
        <v>1783</v>
      </c>
      <c r="D553" s="61" t="s">
        <v>1784</v>
      </c>
      <c r="E553" s="62" t="s">
        <v>1785</v>
      </c>
      <c r="F553" s="63" t="s">
        <v>18</v>
      </c>
      <c r="G553" s="64">
        <v>22</v>
      </c>
      <c r="H553" s="190" t="s">
        <v>2389</v>
      </c>
      <c r="I553" s="60">
        <v>2</v>
      </c>
      <c r="J553" s="168">
        <v>4.4863636363636363</v>
      </c>
      <c r="K553" s="170">
        <f t="shared" si="44"/>
        <v>268.51</v>
      </c>
      <c r="L553" s="68"/>
      <c r="M553" s="65">
        <f t="shared" si="45"/>
        <v>0</v>
      </c>
      <c r="N553" s="147">
        <f t="shared" si="46"/>
        <v>0</v>
      </c>
      <c r="O553" s="145"/>
      <c r="P553" s="151">
        <f t="shared" si="47"/>
        <v>975.78272727272724</v>
      </c>
    </row>
    <row r="554" spans="1:16" ht="14.1" hidden="1" customHeight="1" x14ac:dyDescent="0.2">
      <c r="A554" s="59"/>
      <c r="B554" s="60" t="s">
        <v>1787</v>
      </c>
      <c r="C554" s="61" t="s">
        <v>1783</v>
      </c>
      <c r="D554" s="61" t="s">
        <v>1784</v>
      </c>
      <c r="E554" s="62" t="s">
        <v>1785</v>
      </c>
      <c r="F554" s="63" t="s">
        <v>20</v>
      </c>
      <c r="G554" s="64">
        <v>11</v>
      </c>
      <c r="H554" s="190" t="s">
        <v>2394</v>
      </c>
      <c r="I554" s="60">
        <v>0</v>
      </c>
      <c r="J554" s="168">
        <v>6.6827272727272735</v>
      </c>
      <c r="K554" s="170">
        <f t="shared" si="44"/>
        <v>399.96</v>
      </c>
      <c r="L554" s="68"/>
      <c r="M554" s="65">
        <f t="shared" si="45"/>
        <v>0</v>
      </c>
      <c r="N554" s="147">
        <f t="shared" si="46"/>
        <v>0</v>
      </c>
      <c r="O554" s="145"/>
      <c r="P554" s="151">
        <f t="shared" si="47"/>
        <v>1814.5054545454545</v>
      </c>
    </row>
    <row r="555" spans="1:16" ht="14.1" hidden="1" customHeight="1" x14ac:dyDescent="0.2">
      <c r="A555" s="59"/>
      <c r="B555" s="60">
        <v>10752</v>
      </c>
      <c r="C555" s="61" t="s">
        <v>402</v>
      </c>
      <c r="D555" s="61" t="s">
        <v>403</v>
      </c>
      <c r="E555" s="62" t="s">
        <v>404</v>
      </c>
      <c r="F555" s="63" t="s">
        <v>19</v>
      </c>
      <c r="G555" s="64">
        <v>72</v>
      </c>
      <c r="H555" s="190" t="s">
        <v>2390</v>
      </c>
      <c r="I555" s="60">
        <v>0</v>
      </c>
      <c r="J555" s="168">
        <v>3.7072222222222222</v>
      </c>
      <c r="K555" s="170">
        <f t="shared" si="44"/>
        <v>221.88</v>
      </c>
      <c r="L555" s="68"/>
      <c r="M555" s="65">
        <f t="shared" si="45"/>
        <v>0</v>
      </c>
      <c r="N555" s="147">
        <f t="shared" si="46"/>
        <v>0</v>
      </c>
      <c r="O555" s="145"/>
      <c r="P555" s="151">
        <f t="shared" si="47"/>
        <v>437.99111111111108</v>
      </c>
    </row>
    <row r="556" spans="1:16" ht="14.1" customHeight="1" x14ac:dyDescent="0.2">
      <c r="A556" s="59"/>
      <c r="B556" s="60" t="s">
        <v>1788</v>
      </c>
      <c r="C556" s="61" t="s">
        <v>402</v>
      </c>
      <c r="D556" s="61" t="s">
        <v>403</v>
      </c>
      <c r="E556" s="62" t="s">
        <v>404</v>
      </c>
      <c r="F556" s="63" t="s">
        <v>18</v>
      </c>
      <c r="G556" s="64">
        <v>22</v>
      </c>
      <c r="H556" s="190" t="s">
        <v>2389</v>
      </c>
      <c r="I556" s="60">
        <v>2</v>
      </c>
      <c r="J556" s="168">
        <v>5.5163636363636366</v>
      </c>
      <c r="K556" s="170">
        <f t="shared" si="44"/>
        <v>330.15</v>
      </c>
      <c r="L556" s="68"/>
      <c r="M556" s="65">
        <f t="shared" si="45"/>
        <v>0</v>
      </c>
      <c r="N556" s="147">
        <f t="shared" si="46"/>
        <v>0</v>
      </c>
      <c r="O556" s="145"/>
      <c r="P556" s="151">
        <f t="shared" si="47"/>
        <v>1037.4227272727271</v>
      </c>
    </row>
    <row r="557" spans="1:16" ht="14.1" hidden="1" customHeight="1" x14ac:dyDescent="0.2">
      <c r="A557" s="59"/>
      <c r="B557" s="60" t="s">
        <v>1033</v>
      </c>
      <c r="C557" s="61" t="s">
        <v>402</v>
      </c>
      <c r="D557" s="61" t="s">
        <v>403</v>
      </c>
      <c r="E557" s="62" t="s">
        <v>404</v>
      </c>
      <c r="F557" s="63" t="s">
        <v>20</v>
      </c>
      <c r="G557" s="64">
        <v>11</v>
      </c>
      <c r="H557" s="190" t="s">
        <v>2394</v>
      </c>
      <c r="I557" s="60">
        <v>0</v>
      </c>
      <c r="J557" s="168">
        <v>7.372727272727273</v>
      </c>
      <c r="K557" s="170">
        <f t="shared" si="44"/>
        <v>441.26</v>
      </c>
      <c r="L557" s="68"/>
      <c r="M557" s="65">
        <f t="shared" si="45"/>
        <v>0</v>
      </c>
      <c r="N557" s="147">
        <f t="shared" si="46"/>
        <v>0</v>
      </c>
      <c r="O557" s="145"/>
      <c r="P557" s="151">
        <f t="shared" si="47"/>
        <v>1855.8054545454545</v>
      </c>
    </row>
    <row r="558" spans="1:16" ht="14.1" customHeight="1" x14ac:dyDescent="0.2">
      <c r="A558" s="59"/>
      <c r="B558" s="60">
        <v>10753</v>
      </c>
      <c r="C558" s="61" t="s">
        <v>1789</v>
      </c>
      <c r="D558" s="61" t="s">
        <v>1790</v>
      </c>
      <c r="E558" s="62" t="s">
        <v>1791</v>
      </c>
      <c r="F558" s="63" t="s">
        <v>86</v>
      </c>
      <c r="G558" s="64">
        <v>5</v>
      </c>
      <c r="H558" s="190">
        <v>6</v>
      </c>
      <c r="I558" s="60">
        <v>2</v>
      </c>
      <c r="J558" s="168">
        <v>23</v>
      </c>
      <c r="K558" s="170">
        <f t="shared" si="44"/>
        <v>1376.55</v>
      </c>
      <c r="L558" s="68"/>
      <c r="M558" s="65">
        <f t="shared" si="45"/>
        <v>0</v>
      </c>
      <c r="N558" s="147">
        <f t="shared" si="46"/>
        <v>0</v>
      </c>
      <c r="O558" s="145"/>
      <c r="P558" s="151">
        <f t="shared" si="47"/>
        <v>4488.55</v>
      </c>
    </row>
    <row r="559" spans="1:16" ht="14.1" hidden="1" customHeight="1" x14ac:dyDescent="0.2">
      <c r="A559" s="59"/>
      <c r="B559" s="60">
        <v>10754</v>
      </c>
      <c r="C559" s="61" t="s">
        <v>1034</v>
      </c>
      <c r="D559" s="61" t="s">
        <v>737</v>
      </c>
      <c r="E559" s="62" t="s">
        <v>738</v>
      </c>
      <c r="F559" s="63" t="s">
        <v>86</v>
      </c>
      <c r="G559" s="64">
        <v>22</v>
      </c>
      <c r="H559" s="190" t="s">
        <v>2389</v>
      </c>
      <c r="I559" s="60">
        <v>0</v>
      </c>
      <c r="J559" s="168">
        <v>7.1363636363636367</v>
      </c>
      <c r="K559" s="170">
        <f t="shared" si="44"/>
        <v>427.11</v>
      </c>
      <c r="L559" s="68"/>
      <c r="M559" s="65">
        <f t="shared" si="45"/>
        <v>0</v>
      </c>
      <c r="N559" s="147">
        <f t="shared" si="46"/>
        <v>0</v>
      </c>
      <c r="O559" s="145"/>
      <c r="P559" s="151">
        <f t="shared" si="47"/>
        <v>1134.3827272727272</v>
      </c>
    </row>
    <row r="560" spans="1:16" ht="14.1" hidden="1" customHeight="1" x14ac:dyDescent="0.2">
      <c r="A560" s="59"/>
      <c r="B560" s="60">
        <v>10755</v>
      </c>
      <c r="C560" s="61" t="s">
        <v>1792</v>
      </c>
      <c r="D560" s="61" t="s">
        <v>1793</v>
      </c>
      <c r="E560" s="62" t="s">
        <v>1794</v>
      </c>
      <c r="F560" s="63" t="s">
        <v>86</v>
      </c>
      <c r="G560" s="64">
        <v>22</v>
      </c>
      <c r="H560" s="190" t="s">
        <v>2389</v>
      </c>
      <c r="I560" s="60">
        <v>0</v>
      </c>
      <c r="J560" s="168">
        <v>3.8863636363636367</v>
      </c>
      <c r="K560" s="170">
        <f t="shared" si="44"/>
        <v>232.6</v>
      </c>
      <c r="L560" s="68"/>
      <c r="M560" s="65">
        <f t="shared" si="45"/>
        <v>0</v>
      </c>
      <c r="N560" s="147">
        <f t="shared" si="46"/>
        <v>0</v>
      </c>
      <c r="O560" s="145"/>
      <c r="P560" s="151">
        <f t="shared" si="47"/>
        <v>939.87272727272727</v>
      </c>
    </row>
    <row r="561" spans="1:16" ht="14.1" hidden="1" customHeight="1" x14ac:dyDescent="0.2">
      <c r="A561" s="59"/>
      <c r="B561" s="60">
        <v>10756</v>
      </c>
      <c r="C561" s="61" t="s">
        <v>1795</v>
      </c>
      <c r="D561" s="61" t="s">
        <v>1796</v>
      </c>
      <c r="E561" s="62"/>
      <c r="F561" s="63" t="s">
        <v>86</v>
      </c>
      <c r="G561" s="64">
        <v>72</v>
      </c>
      <c r="H561" s="190" t="s">
        <v>2390</v>
      </c>
      <c r="I561" s="60">
        <v>0</v>
      </c>
      <c r="J561" s="168">
        <v>2.237222222222222</v>
      </c>
      <c r="K561" s="170">
        <f t="shared" si="44"/>
        <v>133.9</v>
      </c>
      <c r="L561" s="68"/>
      <c r="M561" s="65">
        <f t="shared" si="45"/>
        <v>0</v>
      </c>
      <c r="N561" s="147">
        <f t="shared" si="46"/>
        <v>0</v>
      </c>
      <c r="O561" s="145"/>
      <c r="P561" s="151">
        <f t="shared" si="47"/>
        <v>350.01111111111112</v>
      </c>
    </row>
    <row r="562" spans="1:16" ht="14.1" hidden="1" customHeight="1" x14ac:dyDescent="0.2">
      <c r="A562" s="59"/>
      <c r="B562" s="60">
        <v>10757</v>
      </c>
      <c r="C562" s="61" t="s">
        <v>1797</v>
      </c>
      <c r="D562" s="61" t="s">
        <v>1798</v>
      </c>
      <c r="E562" s="62" t="s">
        <v>1799</v>
      </c>
      <c r="F562" s="63" t="s">
        <v>86</v>
      </c>
      <c r="G562" s="64">
        <v>22</v>
      </c>
      <c r="H562" s="190" t="s">
        <v>2389</v>
      </c>
      <c r="I562" s="60">
        <v>0</v>
      </c>
      <c r="J562" s="168">
        <v>3.8863636363636367</v>
      </c>
      <c r="K562" s="170">
        <f t="shared" si="44"/>
        <v>232.6</v>
      </c>
      <c r="L562" s="68"/>
      <c r="M562" s="65">
        <f t="shared" si="45"/>
        <v>0</v>
      </c>
      <c r="N562" s="147">
        <f t="shared" si="46"/>
        <v>0</v>
      </c>
      <c r="O562" s="145"/>
      <c r="P562" s="151">
        <f t="shared" si="47"/>
        <v>939.87272727272727</v>
      </c>
    </row>
    <row r="563" spans="1:16" ht="14.1" hidden="1" customHeight="1" x14ac:dyDescent="0.2">
      <c r="A563" s="59"/>
      <c r="B563" s="60">
        <v>10801</v>
      </c>
      <c r="C563" s="61" t="s">
        <v>1035</v>
      </c>
      <c r="D563" s="61" t="s">
        <v>1036</v>
      </c>
      <c r="E563" s="62" t="s">
        <v>1037</v>
      </c>
      <c r="F563" s="63" t="s">
        <v>86</v>
      </c>
      <c r="G563" s="64">
        <v>72</v>
      </c>
      <c r="H563" s="190" t="s">
        <v>2390</v>
      </c>
      <c r="I563" s="60">
        <v>0</v>
      </c>
      <c r="J563" s="168">
        <v>2.1472222222222221</v>
      </c>
      <c r="K563" s="170">
        <f t="shared" si="44"/>
        <v>128.51</v>
      </c>
      <c r="L563" s="68"/>
      <c r="M563" s="65">
        <f t="shared" si="45"/>
        <v>0</v>
      </c>
      <c r="N563" s="147">
        <f t="shared" si="46"/>
        <v>0</v>
      </c>
      <c r="O563" s="145"/>
      <c r="P563" s="151">
        <f t="shared" si="47"/>
        <v>344.62111111111108</v>
      </c>
    </row>
    <row r="564" spans="1:16" ht="14.1" hidden="1" customHeight="1" x14ac:dyDescent="0.2">
      <c r="A564" s="59"/>
      <c r="B564" s="60">
        <v>10802</v>
      </c>
      <c r="C564" s="61" t="s">
        <v>1800</v>
      </c>
      <c r="D564" s="61" t="s">
        <v>1801</v>
      </c>
      <c r="E564" s="62" t="s">
        <v>1802</v>
      </c>
      <c r="F564" s="63" t="s">
        <v>86</v>
      </c>
      <c r="G564" s="64">
        <v>32</v>
      </c>
      <c r="H564" s="190" t="s">
        <v>2386</v>
      </c>
      <c r="I564" s="60">
        <v>0</v>
      </c>
      <c r="J564" s="168">
        <v>4.3812499999999996</v>
      </c>
      <c r="K564" s="170">
        <f t="shared" si="44"/>
        <v>262.22000000000003</v>
      </c>
      <c r="L564" s="68"/>
      <c r="M564" s="65">
        <f t="shared" si="45"/>
        <v>0</v>
      </c>
      <c r="N564" s="147">
        <f t="shared" si="46"/>
        <v>0</v>
      </c>
      <c r="O564" s="145"/>
      <c r="P564" s="151">
        <f t="shared" si="47"/>
        <v>748.47</v>
      </c>
    </row>
    <row r="565" spans="1:16" ht="14.1" customHeight="1" x14ac:dyDescent="0.2">
      <c r="A565" s="59"/>
      <c r="B565" s="60">
        <v>10803</v>
      </c>
      <c r="C565" s="61" t="s">
        <v>1038</v>
      </c>
      <c r="D565" s="61" t="s">
        <v>1039</v>
      </c>
      <c r="E565" s="62" t="s">
        <v>1040</v>
      </c>
      <c r="F565" s="63" t="s">
        <v>86</v>
      </c>
      <c r="G565" s="64">
        <v>32</v>
      </c>
      <c r="H565" s="190" t="s">
        <v>2386</v>
      </c>
      <c r="I565" s="60">
        <v>11</v>
      </c>
      <c r="J565" s="168">
        <v>2.0012499999999998</v>
      </c>
      <c r="K565" s="170">
        <f t="shared" si="44"/>
        <v>119.77</v>
      </c>
      <c r="L565" s="68"/>
      <c r="M565" s="65">
        <f t="shared" si="45"/>
        <v>0</v>
      </c>
      <c r="N565" s="147">
        <f t="shared" si="46"/>
        <v>0</v>
      </c>
      <c r="O565" s="145"/>
      <c r="P565" s="151">
        <f t="shared" si="47"/>
        <v>606.02</v>
      </c>
    </row>
    <row r="566" spans="1:16" ht="14.1" customHeight="1" x14ac:dyDescent="0.2">
      <c r="A566" s="59"/>
      <c r="B566" s="60">
        <v>10804</v>
      </c>
      <c r="C566" s="61" t="s">
        <v>1803</v>
      </c>
      <c r="D566" s="61" t="s">
        <v>1804</v>
      </c>
      <c r="E566" s="62" t="s">
        <v>1805</v>
      </c>
      <c r="F566" s="63" t="s">
        <v>86</v>
      </c>
      <c r="G566" s="64">
        <v>32</v>
      </c>
      <c r="H566" s="190" t="s">
        <v>2386</v>
      </c>
      <c r="I566" s="60">
        <v>1</v>
      </c>
      <c r="J566" s="168">
        <v>1.9112500000000001</v>
      </c>
      <c r="K566" s="170">
        <f t="shared" si="44"/>
        <v>114.39</v>
      </c>
      <c r="L566" s="68"/>
      <c r="M566" s="65">
        <f t="shared" si="45"/>
        <v>0</v>
      </c>
      <c r="N566" s="147">
        <f t="shared" si="46"/>
        <v>0</v>
      </c>
      <c r="O566" s="145"/>
      <c r="P566" s="151">
        <f t="shared" si="47"/>
        <v>600.64</v>
      </c>
    </row>
    <row r="567" spans="1:16" ht="14.1" customHeight="1" x14ac:dyDescent="0.2">
      <c r="A567" s="59"/>
      <c r="B567" s="60">
        <v>10806</v>
      </c>
      <c r="C567" s="61" t="s">
        <v>321</v>
      </c>
      <c r="D567" s="61" t="s">
        <v>322</v>
      </c>
      <c r="E567" s="62" t="s">
        <v>323</v>
      </c>
      <c r="F567" s="63" t="s">
        <v>86</v>
      </c>
      <c r="G567" s="64">
        <v>32</v>
      </c>
      <c r="H567" s="190" t="s">
        <v>2386</v>
      </c>
      <c r="I567" s="60">
        <v>19</v>
      </c>
      <c r="J567" s="168">
        <v>1.9112500000000001</v>
      </c>
      <c r="K567" s="170">
        <f t="shared" si="44"/>
        <v>114.39</v>
      </c>
      <c r="L567" s="68"/>
      <c r="M567" s="65">
        <f t="shared" si="45"/>
        <v>0</v>
      </c>
      <c r="N567" s="147">
        <f t="shared" si="46"/>
        <v>0</v>
      </c>
      <c r="O567" s="145"/>
      <c r="P567" s="151">
        <f t="shared" si="47"/>
        <v>600.64</v>
      </c>
    </row>
    <row r="568" spans="1:16" ht="14.1" hidden="1" customHeight="1" x14ac:dyDescent="0.2">
      <c r="A568" s="59"/>
      <c r="B568" s="60">
        <v>10807</v>
      </c>
      <c r="C568" s="61" t="s">
        <v>1041</v>
      </c>
      <c r="D568" s="61" t="s">
        <v>1042</v>
      </c>
      <c r="E568" s="62" t="s">
        <v>1043</v>
      </c>
      <c r="F568" s="63" t="s">
        <v>86</v>
      </c>
      <c r="G568" s="64">
        <v>32</v>
      </c>
      <c r="H568" s="190" t="s">
        <v>2386</v>
      </c>
      <c r="I568" s="60">
        <v>0</v>
      </c>
      <c r="J568" s="168">
        <v>2.0912500000000001</v>
      </c>
      <c r="K568" s="170">
        <f t="shared" si="44"/>
        <v>125.16</v>
      </c>
      <c r="L568" s="68"/>
      <c r="M568" s="65">
        <f t="shared" si="45"/>
        <v>0</v>
      </c>
      <c r="N568" s="147">
        <f t="shared" si="46"/>
        <v>0</v>
      </c>
      <c r="O568" s="145"/>
      <c r="P568" s="151">
        <f t="shared" si="47"/>
        <v>611.41</v>
      </c>
    </row>
    <row r="569" spans="1:16" ht="14.1" customHeight="1" x14ac:dyDescent="0.2">
      <c r="A569" s="59"/>
      <c r="B569" s="60">
        <v>10811</v>
      </c>
      <c r="C569" s="61" t="s">
        <v>509</v>
      </c>
      <c r="D569" s="61" t="s">
        <v>510</v>
      </c>
      <c r="E569" s="62" t="s">
        <v>511</v>
      </c>
      <c r="F569" s="63" t="s">
        <v>86</v>
      </c>
      <c r="G569" s="64">
        <v>72</v>
      </c>
      <c r="H569" s="190" t="s">
        <v>2390</v>
      </c>
      <c r="I569" s="60">
        <v>11</v>
      </c>
      <c r="J569" s="168">
        <v>1.4772222222222222</v>
      </c>
      <c r="K569" s="170">
        <f t="shared" si="44"/>
        <v>88.41</v>
      </c>
      <c r="L569" s="68"/>
      <c r="M569" s="65">
        <f t="shared" si="45"/>
        <v>0</v>
      </c>
      <c r="N569" s="147">
        <f t="shared" si="46"/>
        <v>0</v>
      </c>
      <c r="O569" s="145"/>
      <c r="P569" s="151">
        <f t="shared" si="47"/>
        <v>304.52111111111111</v>
      </c>
    </row>
    <row r="570" spans="1:16" ht="14.1" hidden="1" customHeight="1" x14ac:dyDescent="0.2">
      <c r="A570" s="59"/>
      <c r="B570" s="60">
        <v>10828</v>
      </c>
      <c r="C570" s="61" t="s">
        <v>1806</v>
      </c>
      <c r="D570" s="61" t="s">
        <v>1807</v>
      </c>
      <c r="E570" s="62" t="s">
        <v>1808</v>
      </c>
      <c r="F570" s="63" t="s">
        <v>86</v>
      </c>
      <c r="G570" s="64">
        <v>22</v>
      </c>
      <c r="H570" s="190" t="s">
        <v>2389</v>
      </c>
      <c r="I570" s="60">
        <v>0</v>
      </c>
      <c r="J570" s="168">
        <v>4.4863636363636363</v>
      </c>
      <c r="K570" s="170">
        <f t="shared" si="44"/>
        <v>268.51</v>
      </c>
      <c r="L570" s="68"/>
      <c r="M570" s="65">
        <f t="shared" si="45"/>
        <v>0</v>
      </c>
      <c r="N570" s="147">
        <f t="shared" si="46"/>
        <v>0</v>
      </c>
      <c r="O570" s="145"/>
      <c r="P570" s="151">
        <f t="shared" si="47"/>
        <v>975.78272727272724</v>
      </c>
    </row>
    <row r="571" spans="1:16" ht="14.1" customHeight="1" x14ac:dyDescent="0.2">
      <c r="A571" s="59"/>
      <c r="B571" s="60">
        <v>10831</v>
      </c>
      <c r="C571" s="61" t="s">
        <v>1044</v>
      </c>
      <c r="D571" s="61" t="s">
        <v>176</v>
      </c>
      <c r="E571" s="62" t="s">
        <v>177</v>
      </c>
      <c r="F571" s="63" t="s">
        <v>19</v>
      </c>
      <c r="G571" s="64">
        <v>72</v>
      </c>
      <c r="H571" s="190" t="s">
        <v>2390</v>
      </c>
      <c r="I571" s="60">
        <v>10</v>
      </c>
      <c r="J571" s="168">
        <v>4.4772222222222222</v>
      </c>
      <c r="K571" s="170">
        <f t="shared" si="44"/>
        <v>267.95999999999998</v>
      </c>
      <c r="L571" s="68"/>
      <c r="M571" s="65">
        <f t="shared" si="45"/>
        <v>0</v>
      </c>
      <c r="N571" s="147">
        <f t="shared" si="46"/>
        <v>0</v>
      </c>
      <c r="O571" s="145"/>
      <c r="P571" s="151">
        <f t="shared" si="47"/>
        <v>484.07111111111112</v>
      </c>
    </row>
    <row r="572" spans="1:16" ht="14.1" customHeight="1" x14ac:dyDescent="0.2">
      <c r="A572" s="59"/>
      <c r="B572" s="60" t="s">
        <v>512</v>
      </c>
      <c r="C572" s="61" t="s">
        <v>1044</v>
      </c>
      <c r="D572" s="61" t="s">
        <v>176</v>
      </c>
      <c r="E572" s="62" t="s">
        <v>177</v>
      </c>
      <c r="F572" s="63" t="s">
        <v>18</v>
      </c>
      <c r="G572" s="64">
        <v>32</v>
      </c>
      <c r="H572" s="190" t="s">
        <v>2386</v>
      </c>
      <c r="I572" s="60">
        <v>98</v>
      </c>
      <c r="J572" s="168">
        <v>6.5612499999999994</v>
      </c>
      <c r="K572" s="170">
        <f t="shared" si="44"/>
        <v>392.69</v>
      </c>
      <c r="L572" s="68"/>
      <c r="M572" s="65">
        <f t="shared" si="45"/>
        <v>0</v>
      </c>
      <c r="N572" s="147">
        <f t="shared" si="46"/>
        <v>0</v>
      </c>
      <c r="O572" s="145"/>
      <c r="P572" s="151">
        <f t="shared" si="47"/>
        <v>878.94</v>
      </c>
    </row>
    <row r="573" spans="1:16" ht="14.1" hidden="1" customHeight="1" x14ac:dyDescent="0.2">
      <c r="A573" s="59"/>
      <c r="B573" s="60" t="s">
        <v>1045</v>
      </c>
      <c r="C573" s="61" t="s">
        <v>1044</v>
      </c>
      <c r="D573" s="61" t="s">
        <v>176</v>
      </c>
      <c r="E573" s="62" t="s">
        <v>177</v>
      </c>
      <c r="F573" s="63" t="s">
        <v>20</v>
      </c>
      <c r="G573" s="64">
        <v>22</v>
      </c>
      <c r="H573" s="190" t="s">
        <v>2389</v>
      </c>
      <c r="I573" s="60">
        <v>0</v>
      </c>
      <c r="J573" s="168">
        <v>7.9963636363636361</v>
      </c>
      <c r="K573" s="170">
        <f t="shared" si="44"/>
        <v>478.58</v>
      </c>
      <c r="L573" s="68"/>
      <c r="M573" s="65">
        <f t="shared" si="45"/>
        <v>0</v>
      </c>
      <c r="N573" s="147">
        <f t="shared" si="46"/>
        <v>0</v>
      </c>
      <c r="O573" s="145"/>
      <c r="P573" s="151">
        <f t="shared" si="47"/>
        <v>1185.8527272727272</v>
      </c>
    </row>
    <row r="574" spans="1:16" ht="14.1" customHeight="1" x14ac:dyDescent="0.2">
      <c r="A574" s="59"/>
      <c r="B574" s="60" t="s">
        <v>465</v>
      </c>
      <c r="C574" s="61" t="s">
        <v>1046</v>
      </c>
      <c r="D574" s="61" t="s">
        <v>466</v>
      </c>
      <c r="E574" s="62" t="s">
        <v>467</v>
      </c>
      <c r="F574" s="63" t="s">
        <v>86</v>
      </c>
      <c r="G574" s="64">
        <v>32</v>
      </c>
      <c r="H574" s="190" t="s">
        <v>2386</v>
      </c>
      <c r="I574" s="60">
        <v>53</v>
      </c>
      <c r="J574" s="168">
        <v>5.9812500000000002</v>
      </c>
      <c r="K574" s="170">
        <f t="shared" si="44"/>
        <v>357.98</v>
      </c>
      <c r="L574" s="68"/>
      <c r="M574" s="65">
        <f t="shared" si="45"/>
        <v>0</v>
      </c>
      <c r="N574" s="147">
        <f t="shared" si="46"/>
        <v>0</v>
      </c>
      <c r="O574" s="145"/>
      <c r="P574" s="151">
        <f t="shared" si="47"/>
        <v>844.23</v>
      </c>
    </row>
    <row r="575" spans="1:16" ht="14.1" hidden="1" customHeight="1" x14ac:dyDescent="0.2">
      <c r="A575" s="59"/>
      <c r="B575" s="60">
        <v>10832</v>
      </c>
      <c r="C575" s="61" t="s">
        <v>468</v>
      </c>
      <c r="D575" s="61" t="s">
        <v>469</v>
      </c>
      <c r="E575" s="62" t="s">
        <v>470</v>
      </c>
      <c r="F575" s="63" t="s">
        <v>86</v>
      </c>
      <c r="G575" s="64">
        <v>72</v>
      </c>
      <c r="H575" s="190" t="s">
        <v>2390</v>
      </c>
      <c r="I575" s="60">
        <v>0</v>
      </c>
      <c r="J575" s="168">
        <v>2.9172222222222222</v>
      </c>
      <c r="K575" s="170">
        <f t="shared" si="44"/>
        <v>174.6</v>
      </c>
      <c r="L575" s="68"/>
      <c r="M575" s="65">
        <f t="shared" si="45"/>
        <v>0</v>
      </c>
      <c r="N575" s="147">
        <f t="shared" si="46"/>
        <v>0</v>
      </c>
      <c r="O575" s="145"/>
      <c r="P575" s="151">
        <f t="shared" si="47"/>
        <v>390.71111111111111</v>
      </c>
    </row>
    <row r="576" spans="1:16" ht="14.1" customHeight="1" x14ac:dyDescent="0.2">
      <c r="A576" s="59"/>
      <c r="B576" s="60">
        <v>10833</v>
      </c>
      <c r="C576" s="61" t="s">
        <v>175</v>
      </c>
      <c r="D576" s="61" t="s">
        <v>129</v>
      </c>
      <c r="E576" s="62" t="s">
        <v>305</v>
      </c>
      <c r="F576" s="63" t="s">
        <v>86</v>
      </c>
      <c r="G576" s="64">
        <v>72</v>
      </c>
      <c r="H576" s="190" t="s">
        <v>2390</v>
      </c>
      <c r="I576" s="60">
        <v>38</v>
      </c>
      <c r="J576" s="168">
        <v>1.9972222222222222</v>
      </c>
      <c r="K576" s="170">
        <f t="shared" si="44"/>
        <v>119.53</v>
      </c>
      <c r="L576" s="68"/>
      <c r="M576" s="65">
        <f t="shared" si="45"/>
        <v>0</v>
      </c>
      <c r="N576" s="147">
        <f t="shared" si="46"/>
        <v>0</v>
      </c>
      <c r="O576" s="145"/>
      <c r="P576" s="151">
        <f t="shared" si="47"/>
        <v>335.64111111111112</v>
      </c>
    </row>
    <row r="577" spans="1:16" ht="14.1" hidden="1" customHeight="1" x14ac:dyDescent="0.2">
      <c r="A577" s="59"/>
      <c r="B577" s="60" t="s">
        <v>1047</v>
      </c>
      <c r="C577" s="61" t="s">
        <v>1048</v>
      </c>
      <c r="D577" s="61" t="s">
        <v>1049</v>
      </c>
      <c r="E577" s="62" t="s">
        <v>1050</v>
      </c>
      <c r="F577" s="63" t="s">
        <v>86</v>
      </c>
      <c r="G577" s="64">
        <v>72</v>
      </c>
      <c r="H577" s="190" t="s">
        <v>2390</v>
      </c>
      <c r="I577" s="60">
        <v>0</v>
      </c>
      <c r="J577" s="168">
        <v>8.1472222222222221</v>
      </c>
      <c r="K577" s="170">
        <f t="shared" si="44"/>
        <v>487.61</v>
      </c>
      <c r="L577" s="68"/>
      <c r="M577" s="65">
        <f t="shared" si="45"/>
        <v>0</v>
      </c>
      <c r="N577" s="147">
        <f t="shared" si="46"/>
        <v>0</v>
      </c>
      <c r="O577" s="145"/>
      <c r="P577" s="151">
        <f t="shared" si="47"/>
        <v>703.7211111111111</v>
      </c>
    </row>
    <row r="578" spans="1:16" ht="14.1" customHeight="1" x14ac:dyDescent="0.2">
      <c r="A578" s="59"/>
      <c r="B578" s="60">
        <v>10836</v>
      </c>
      <c r="C578" s="61" t="s">
        <v>1051</v>
      </c>
      <c r="D578" s="61" t="s">
        <v>1052</v>
      </c>
      <c r="E578" s="62" t="s">
        <v>1053</v>
      </c>
      <c r="F578" s="63" t="s">
        <v>86</v>
      </c>
      <c r="G578" s="64">
        <v>72</v>
      </c>
      <c r="H578" s="190" t="s">
        <v>2390</v>
      </c>
      <c r="I578" s="60">
        <v>4</v>
      </c>
      <c r="J578" s="168">
        <v>1.6572222222222224</v>
      </c>
      <c r="K578" s="170">
        <f t="shared" si="44"/>
        <v>99.18</v>
      </c>
      <c r="L578" s="68"/>
      <c r="M578" s="65">
        <f t="shared" si="45"/>
        <v>0</v>
      </c>
      <c r="N578" s="147">
        <f t="shared" si="46"/>
        <v>0</v>
      </c>
      <c r="O578" s="145"/>
      <c r="P578" s="151">
        <f t="shared" si="47"/>
        <v>315.29111111111115</v>
      </c>
    </row>
    <row r="579" spans="1:16" ht="14.1" hidden="1" customHeight="1" x14ac:dyDescent="0.2">
      <c r="A579" s="59"/>
      <c r="B579" s="60">
        <v>10839</v>
      </c>
      <c r="C579" s="61" t="s">
        <v>306</v>
      </c>
      <c r="D579" s="61" t="s">
        <v>307</v>
      </c>
      <c r="E579" s="62" t="s">
        <v>308</v>
      </c>
      <c r="F579" s="63" t="s">
        <v>86</v>
      </c>
      <c r="G579" s="64">
        <v>32</v>
      </c>
      <c r="H579" s="190" t="s">
        <v>2386</v>
      </c>
      <c r="I579" s="60">
        <v>0</v>
      </c>
      <c r="J579" s="168">
        <v>2.2112499999999997</v>
      </c>
      <c r="K579" s="170">
        <f t="shared" si="44"/>
        <v>132.34</v>
      </c>
      <c r="L579" s="68"/>
      <c r="M579" s="65">
        <f t="shared" si="45"/>
        <v>0</v>
      </c>
      <c r="N579" s="147">
        <f t="shared" si="46"/>
        <v>0</v>
      </c>
      <c r="O579" s="145"/>
      <c r="P579" s="151">
        <f t="shared" si="47"/>
        <v>618.59</v>
      </c>
    </row>
    <row r="580" spans="1:16" ht="14.1" hidden="1" customHeight="1" x14ac:dyDescent="0.2">
      <c r="A580" s="59"/>
      <c r="B580" s="60">
        <v>10846</v>
      </c>
      <c r="C580" s="61" t="s">
        <v>1809</v>
      </c>
      <c r="D580" s="61" t="s">
        <v>1810</v>
      </c>
      <c r="E580" s="62"/>
      <c r="F580" s="63" t="s">
        <v>86</v>
      </c>
      <c r="G580" s="64">
        <v>22</v>
      </c>
      <c r="H580" s="190" t="s">
        <v>2389</v>
      </c>
      <c r="I580" s="60">
        <v>0</v>
      </c>
      <c r="J580" s="168">
        <v>7.5863636363636369</v>
      </c>
      <c r="K580" s="170">
        <f t="shared" si="44"/>
        <v>454.04</v>
      </c>
      <c r="L580" s="68"/>
      <c r="M580" s="65">
        <f t="shared" si="45"/>
        <v>0</v>
      </c>
      <c r="N580" s="147">
        <f t="shared" si="46"/>
        <v>0</v>
      </c>
      <c r="O580" s="145"/>
      <c r="P580" s="151">
        <f t="shared" si="47"/>
        <v>1161.3127272727272</v>
      </c>
    </row>
    <row r="581" spans="1:16" ht="14.1" hidden="1" customHeight="1" x14ac:dyDescent="0.2">
      <c r="A581" s="59"/>
      <c r="B581" s="60">
        <v>10847</v>
      </c>
      <c r="C581" s="61" t="s">
        <v>1054</v>
      </c>
      <c r="D581" s="61" t="s">
        <v>1055</v>
      </c>
      <c r="E581" s="62" t="s">
        <v>1056</v>
      </c>
      <c r="F581" s="63" t="s">
        <v>86</v>
      </c>
      <c r="G581" s="64">
        <v>22</v>
      </c>
      <c r="H581" s="190" t="s">
        <v>2389</v>
      </c>
      <c r="I581" s="60">
        <v>0</v>
      </c>
      <c r="J581" s="168">
        <v>2.3563636363636364</v>
      </c>
      <c r="K581" s="170">
        <f t="shared" si="44"/>
        <v>141.03</v>
      </c>
      <c r="L581" s="68"/>
      <c r="M581" s="65">
        <f t="shared" si="45"/>
        <v>0</v>
      </c>
      <c r="N581" s="147">
        <f t="shared" si="46"/>
        <v>0</v>
      </c>
      <c r="O581" s="145"/>
      <c r="P581" s="151">
        <f t="shared" si="47"/>
        <v>848.30272727272722</v>
      </c>
    </row>
    <row r="582" spans="1:16" ht="14.1" customHeight="1" x14ac:dyDescent="0.2">
      <c r="A582" s="59"/>
      <c r="B582" s="60">
        <v>10862</v>
      </c>
      <c r="C582" s="61" t="s">
        <v>1811</v>
      </c>
      <c r="D582" s="61" t="s">
        <v>1812</v>
      </c>
      <c r="E582" s="62" t="s">
        <v>1813</v>
      </c>
      <c r="F582" s="63" t="s">
        <v>86</v>
      </c>
      <c r="G582" s="64">
        <v>32</v>
      </c>
      <c r="H582" s="190" t="s">
        <v>2386</v>
      </c>
      <c r="I582" s="60">
        <v>1</v>
      </c>
      <c r="J582" s="168">
        <v>2.5812499999999998</v>
      </c>
      <c r="K582" s="170">
        <f t="shared" si="44"/>
        <v>154.49</v>
      </c>
      <c r="L582" s="68"/>
      <c r="M582" s="65">
        <f t="shared" si="45"/>
        <v>0</v>
      </c>
      <c r="N582" s="147">
        <f t="shared" si="46"/>
        <v>0</v>
      </c>
      <c r="O582" s="145"/>
      <c r="P582" s="151">
        <f t="shared" si="47"/>
        <v>640.74</v>
      </c>
    </row>
    <row r="583" spans="1:16" ht="14.1" hidden="1" customHeight="1" x14ac:dyDescent="0.2">
      <c r="A583" s="59"/>
      <c r="B583" s="60">
        <v>10864</v>
      </c>
      <c r="C583" s="61" t="s">
        <v>1814</v>
      </c>
      <c r="D583" s="61" t="s">
        <v>1815</v>
      </c>
      <c r="E583" s="62" t="s">
        <v>1816</v>
      </c>
      <c r="F583" s="63" t="s">
        <v>86</v>
      </c>
      <c r="G583" s="64">
        <v>32</v>
      </c>
      <c r="H583" s="190" t="s">
        <v>2386</v>
      </c>
      <c r="I583" s="60">
        <v>0</v>
      </c>
      <c r="J583" s="168">
        <v>8.9412500000000001</v>
      </c>
      <c r="K583" s="170">
        <f t="shared" si="44"/>
        <v>535.13</v>
      </c>
      <c r="L583" s="68"/>
      <c r="M583" s="65">
        <f t="shared" si="45"/>
        <v>0</v>
      </c>
      <c r="N583" s="147">
        <f t="shared" si="46"/>
        <v>0</v>
      </c>
      <c r="O583" s="145"/>
      <c r="P583" s="151">
        <f t="shared" si="47"/>
        <v>1021.38</v>
      </c>
    </row>
    <row r="584" spans="1:16" ht="14.1" hidden="1" customHeight="1" x14ac:dyDescent="0.2">
      <c r="A584" s="59"/>
      <c r="B584" s="60">
        <v>10868</v>
      </c>
      <c r="C584" s="61" t="s">
        <v>1817</v>
      </c>
      <c r="D584" s="61" t="s">
        <v>1818</v>
      </c>
      <c r="E584" s="62" t="s">
        <v>1819</v>
      </c>
      <c r="F584" s="63" t="s">
        <v>86</v>
      </c>
      <c r="G584" s="64">
        <v>22</v>
      </c>
      <c r="H584" s="190" t="s">
        <v>2389</v>
      </c>
      <c r="I584" s="60">
        <v>0</v>
      </c>
      <c r="J584" s="168">
        <v>6.916363636363636</v>
      </c>
      <c r="K584" s="170">
        <f t="shared" si="44"/>
        <v>413.94</v>
      </c>
      <c r="L584" s="68"/>
      <c r="M584" s="65">
        <f t="shared" si="45"/>
        <v>0</v>
      </c>
      <c r="N584" s="147">
        <f t="shared" si="46"/>
        <v>0</v>
      </c>
      <c r="O584" s="145"/>
      <c r="P584" s="151">
        <f t="shared" si="47"/>
        <v>1121.2127272727273</v>
      </c>
    </row>
    <row r="585" spans="1:16" ht="14.1" hidden="1" customHeight="1" x14ac:dyDescent="0.2">
      <c r="A585" s="59"/>
      <c r="B585" s="60">
        <v>10869</v>
      </c>
      <c r="C585" s="61" t="s">
        <v>1820</v>
      </c>
      <c r="D585" s="61" t="s">
        <v>1821</v>
      </c>
      <c r="E585" s="62"/>
      <c r="F585" s="63" t="s">
        <v>86</v>
      </c>
      <c r="G585" s="64">
        <v>22</v>
      </c>
      <c r="H585" s="190" t="s">
        <v>2389</v>
      </c>
      <c r="I585" s="60">
        <v>0</v>
      </c>
      <c r="J585" s="168">
        <v>15.536363636363637</v>
      </c>
      <c r="K585" s="170">
        <f t="shared" si="44"/>
        <v>929.85</v>
      </c>
      <c r="L585" s="68"/>
      <c r="M585" s="65">
        <f t="shared" si="45"/>
        <v>0</v>
      </c>
      <c r="N585" s="147">
        <f t="shared" si="46"/>
        <v>0</v>
      </c>
      <c r="O585" s="145"/>
      <c r="P585" s="151">
        <f t="shared" si="47"/>
        <v>1637.1227272727274</v>
      </c>
    </row>
    <row r="586" spans="1:16" ht="14.1" customHeight="1" x14ac:dyDescent="0.2">
      <c r="A586" s="59"/>
      <c r="B586" s="60">
        <v>10808</v>
      </c>
      <c r="C586" s="61" t="s">
        <v>178</v>
      </c>
      <c r="D586" s="61" t="s">
        <v>128</v>
      </c>
      <c r="E586" s="62" t="s">
        <v>179</v>
      </c>
      <c r="F586" s="63" t="s">
        <v>86</v>
      </c>
      <c r="G586" s="64">
        <v>72</v>
      </c>
      <c r="H586" s="190" t="s">
        <v>2390</v>
      </c>
      <c r="I586" s="60">
        <v>58</v>
      </c>
      <c r="J586" s="168">
        <v>1.8272222222222223</v>
      </c>
      <c r="K586" s="170">
        <f t="shared" si="44"/>
        <v>109.36</v>
      </c>
      <c r="L586" s="68"/>
      <c r="M586" s="65">
        <f t="shared" si="45"/>
        <v>0</v>
      </c>
      <c r="N586" s="147">
        <f t="shared" si="46"/>
        <v>0</v>
      </c>
      <c r="O586" s="145"/>
      <c r="P586" s="151">
        <f t="shared" si="47"/>
        <v>325.4711111111111</v>
      </c>
    </row>
    <row r="587" spans="1:16" ht="14.1" customHeight="1" x14ac:dyDescent="0.2">
      <c r="A587" s="59"/>
      <c r="B587" s="60">
        <v>10809</v>
      </c>
      <c r="C587" s="61" t="s">
        <v>1822</v>
      </c>
      <c r="D587" s="61" t="s">
        <v>1823</v>
      </c>
      <c r="E587" s="62" t="s">
        <v>183</v>
      </c>
      <c r="F587" s="63" t="s">
        <v>86</v>
      </c>
      <c r="G587" s="64">
        <v>72</v>
      </c>
      <c r="H587" s="190" t="s">
        <v>2390</v>
      </c>
      <c r="I587" s="60">
        <v>9</v>
      </c>
      <c r="J587" s="168">
        <v>3.2272222222222222</v>
      </c>
      <c r="K587" s="170">
        <f t="shared" si="44"/>
        <v>193.15</v>
      </c>
      <c r="L587" s="68"/>
      <c r="M587" s="65">
        <f t="shared" si="45"/>
        <v>0</v>
      </c>
      <c r="N587" s="147">
        <f t="shared" si="46"/>
        <v>0</v>
      </c>
      <c r="O587" s="145"/>
      <c r="P587" s="151">
        <f t="shared" si="47"/>
        <v>409.26111111111112</v>
      </c>
    </row>
    <row r="588" spans="1:16" ht="14.1" hidden="1" customHeight="1" x14ac:dyDescent="0.2">
      <c r="A588" s="59"/>
      <c r="B588" s="60">
        <v>10810</v>
      </c>
      <c r="C588" s="61" t="s">
        <v>180</v>
      </c>
      <c r="D588" s="61" t="s">
        <v>181</v>
      </c>
      <c r="E588" s="62" t="s">
        <v>182</v>
      </c>
      <c r="F588" s="63" t="s">
        <v>86</v>
      </c>
      <c r="G588" s="64">
        <v>72</v>
      </c>
      <c r="H588" s="190" t="s">
        <v>2390</v>
      </c>
      <c r="I588" s="60">
        <v>0</v>
      </c>
      <c r="J588" s="168">
        <v>2.007222222222222</v>
      </c>
      <c r="K588" s="170">
        <f t="shared" si="44"/>
        <v>120.13</v>
      </c>
      <c r="L588" s="68"/>
      <c r="M588" s="65">
        <f t="shared" si="45"/>
        <v>0</v>
      </c>
      <c r="N588" s="147">
        <f t="shared" si="46"/>
        <v>0</v>
      </c>
      <c r="O588" s="145"/>
      <c r="P588" s="151">
        <f t="shared" si="47"/>
        <v>336.24111111111108</v>
      </c>
    </row>
    <row r="589" spans="1:16" ht="14.1" customHeight="1" x14ac:dyDescent="0.2">
      <c r="A589" s="59"/>
      <c r="B589" s="60">
        <v>10812</v>
      </c>
      <c r="C589" s="61" t="s">
        <v>309</v>
      </c>
      <c r="D589" s="61" t="s">
        <v>310</v>
      </c>
      <c r="E589" s="62" t="s">
        <v>311</v>
      </c>
      <c r="F589" s="63" t="s">
        <v>86</v>
      </c>
      <c r="G589" s="64">
        <v>72</v>
      </c>
      <c r="H589" s="190" t="s">
        <v>2390</v>
      </c>
      <c r="I589" s="60">
        <v>27</v>
      </c>
      <c r="J589" s="168">
        <v>1.4772222222222222</v>
      </c>
      <c r="K589" s="170">
        <f t="shared" si="44"/>
        <v>88.41</v>
      </c>
      <c r="L589" s="68"/>
      <c r="M589" s="65">
        <f t="shared" si="45"/>
        <v>0</v>
      </c>
      <c r="N589" s="147">
        <f t="shared" si="46"/>
        <v>0</v>
      </c>
      <c r="O589" s="145"/>
      <c r="P589" s="151">
        <f t="shared" si="47"/>
        <v>304.52111111111111</v>
      </c>
    </row>
    <row r="590" spans="1:16" ht="14.1" customHeight="1" x14ac:dyDescent="0.2">
      <c r="A590" s="59"/>
      <c r="B590" s="60">
        <v>10813</v>
      </c>
      <c r="C590" s="61" t="s">
        <v>352</v>
      </c>
      <c r="D590" s="61" t="s">
        <v>353</v>
      </c>
      <c r="E590" s="62" t="s">
        <v>354</v>
      </c>
      <c r="F590" s="63" t="s">
        <v>86</v>
      </c>
      <c r="G590" s="64">
        <v>32</v>
      </c>
      <c r="H590" s="190" t="s">
        <v>2386</v>
      </c>
      <c r="I590" s="60">
        <v>12</v>
      </c>
      <c r="J590" s="168">
        <v>4.1312499999999996</v>
      </c>
      <c r="K590" s="170">
        <f t="shared" si="44"/>
        <v>247.26</v>
      </c>
      <c r="L590" s="68"/>
      <c r="M590" s="65">
        <f t="shared" si="45"/>
        <v>0</v>
      </c>
      <c r="N590" s="147">
        <f t="shared" si="46"/>
        <v>0</v>
      </c>
      <c r="O590" s="145"/>
      <c r="P590" s="151">
        <f t="shared" si="47"/>
        <v>733.51</v>
      </c>
    </row>
    <row r="591" spans="1:16" ht="14.1" hidden="1" customHeight="1" x14ac:dyDescent="0.2">
      <c r="A591" s="59"/>
      <c r="B591" s="60">
        <v>10814</v>
      </c>
      <c r="C591" s="61" t="s">
        <v>355</v>
      </c>
      <c r="D591" s="61" t="s">
        <v>356</v>
      </c>
      <c r="E591" s="62" t="s">
        <v>357</v>
      </c>
      <c r="F591" s="63" t="s">
        <v>86</v>
      </c>
      <c r="G591" s="64">
        <v>72</v>
      </c>
      <c r="H591" s="190" t="s">
        <v>2390</v>
      </c>
      <c r="I591" s="60">
        <v>0</v>
      </c>
      <c r="J591" s="168">
        <v>1.987222222222222</v>
      </c>
      <c r="K591" s="170">
        <f t="shared" si="44"/>
        <v>118.94</v>
      </c>
      <c r="L591" s="68"/>
      <c r="M591" s="65">
        <f t="shared" si="45"/>
        <v>0</v>
      </c>
      <c r="N591" s="147">
        <f t="shared" si="46"/>
        <v>0</v>
      </c>
      <c r="O591" s="145"/>
      <c r="P591" s="151">
        <f t="shared" si="47"/>
        <v>335.05111111111114</v>
      </c>
    </row>
    <row r="592" spans="1:16" ht="14.1" customHeight="1" x14ac:dyDescent="0.2">
      <c r="A592" s="59"/>
      <c r="B592" s="60">
        <v>10815</v>
      </c>
      <c r="C592" s="61" t="s">
        <v>184</v>
      </c>
      <c r="D592" s="61" t="s">
        <v>185</v>
      </c>
      <c r="E592" s="62" t="s">
        <v>186</v>
      </c>
      <c r="F592" s="63" t="s">
        <v>86</v>
      </c>
      <c r="G592" s="64">
        <v>90</v>
      </c>
      <c r="H592" s="190" t="s">
        <v>2384</v>
      </c>
      <c r="I592" s="60">
        <v>94</v>
      </c>
      <c r="J592" s="168">
        <v>1.3277777777777779</v>
      </c>
      <c r="K592" s="170">
        <f t="shared" ref="K592:K655" si="48">ROUND(J592*$M$4*1.05,2)</f>
        <v>79.47</v>
      </c>
      <c r="L592" s="68"/>
      <c r="M592" s="65">
        <f t="shared" ref="M592:M655" si="49">L592*K592</f>
        <v>0</v>
      </c>
      <c r="N592" s="147">
        <f t="shared" ref="N592:N655" si="50">L592/G592</f>
        <v>0</v>
      </c>
      <c r="O592" s="145"/>
      <c r="P592" s="151">
        <f t="shared" ref="P592:P655" si="51">K592+$M$5/G592</f>
        <v>252.35888888888888</v>
      </c>
    </row>
    <row r="593" spans="1:16" ht="14.1" customHeight="1" x14ac:dyDescent="0.2">
      <c r="A593" s="59"/>
      <c r="B593" s="60">
        <v>10816</v>
      </c>
      <c r="C593" s="61" t="s">
        <v>1824</v>
      </c>
      <c r="D593" s="61" t="s">
        <v>1825</v>
      </c>
      <c r="E593" s="62" t="s">
        <v>1826</v>
      </c>
      <c r="F593" s="63" t="s">
        <v>86</v>
      </c>
      <c r="G593" s="64">
        <v>32</v>
      </c>
      <c r="H593" s="190" t="s">
        <v>2386</v>
      </c>
      <c r="I593" s="60">
        <v>64</v>
      </c>
      <c r="J593" s="168">
        <v>1.83125</v>
      </c>
      <c r="K593" s="170">
        <f t="shared" si="48"/>
        <v>109.6</v>
      </c>
      <c r="L593" s="68"/>
      <c r="M593" s="65">
        <f t="shared" si="49"/>
        <v>0</v>
      </c>
      <c r="N593" s="147">
        <f t="shared" si="50"/>
        <v>0</v>
      </c>
      <c r="O593" s="145"/>
      <c r="P593" s="151">
        <f t="shared" si="51"/>
        <v>595.85</v>
      </c>
    </row>
    <row r="594" spans="1:16" ht="14.1" customHeight="1" x14ac:dyDescent="0.2">
      <c r="A594" s="59"/>
      <c r="B594" s="60">
        <v>10817</v>
      </c>
      <c r="C594" s="61" t="s">
        <v>1057</v>
      </c>
      <c r="D594" s="61" t="s">
        <v>1058</v>
      </c>
      <c r="E594" s="62" t="s">
        <v>1059</v>
      </c>
      <c r="F594" s="63" t="s">
        <v>86</v>
      </c>
      <c r="G594" s="64">
        <v>90</v>
      </c>
      <c r="H594" s="190" t="s">
        <v>2384</v>
      </c>
      <c r="I594" s="60">
        <v>77</v>
      </c>
      <c r="J594" s="168">
        <v>2.5777777777777775</v>
      </c>
      <c r="K594" s="170">
        <f t="shared" si="48"/>
        <v>154.28</v>
      </c>
      <c r="L594" s="68"/>
      <c r="M594" s="65">
        <f t="shared" si="49"/>
        <v>0</v>
      </c>
      <c r="N594" s="147">
        <f t="shared" si="50"/>
        <v>0</v>
      </c>
      <c r="O594" s="145"/>
      <c r="P594" s="151">
        <f t="shared" si="51"/>
        <v>327.16888888888889</v>
      </c>
    </row>
    <row r="595" spans="1:16" ht="14.1" hidden="1" customHeight="1" x14ac:dyDescent="0.2">
      <c r="A595" s="59"/>
      <c r="B595" s="60">
        <v>10818</v>
      </c>
      <c r="C595" s="61" t="s">
        <v>739</v>
      </c>
      <c r="D595" s="61" t="s">
        <v>740</v>
      </c>
      <c r="E595" s="62" t="s">
        <v>741</v>
      </c>
      <c r="F595" s="63" t="s">
        <v>86</v>
      </c>
      <c r="G595" s="64">
        <v>32</v>
      </c>
      <c r="H595" s="190" t="s">
        <v>2386</v>
      </c>
      <c r="I595" s="60">
        <v>0</v>
      </c>
      <c r="J595" s="168">
        <v>3.6612499999999999</v>
      </c>
      <c r="K595" s="170">
        <f t="shared" si="48"/>
        <v>219.13</v>
      </c>
      <c r="L595" s="68"/>
      <c r="M595" s="65">
        <f t="shared" si="49"/>
        <v>0</v>
      </c>
      <c r="N595" s="147">
        <f t="shared" si="50"/>
        <v>0</v>
      </c>
      <c r="O595" s="145"/>
      <c r="P595" s="151">
        <f t="shared" si="51"/>
        <v>705.38</v>
      </c>
    </row>
    <row r="596" spans="1:16" ht="14.1" hidden="1" customHeight="1" x14ac:dyDescent="0.2">
      <c r="A596" s="59"/>
      <c r="B596" s="60">
        <v>10819</v>
      </c>
      <c r="C596" s="61" t="s">
        <v>1827</v>
      </c>
      <c r="D596" s="61" t="s">
        <v>1828</v>
      </c>
      <c r="E596" s="62" t="s">
        <v>1829</v>
      </c>
      <c r="F596" s="63" t="s">
        <v>86</v>
      </c>
      <c r="G596" s="64">
        <v>72</v>
      </c>
      <c r="H596" s="190" t="s">
        <v>2390</v>
      </c>
      <c r="I596" s="60">
        <v>0</v>
      </c>
      <c r="J596" s="168">
        <v>2.007222222222222</v>
      </c>
      <c r="K596" s="170">
        <f t="shared" si="48"/>
        <v>120.13</v>
      </c>
      <c r="L596" s="68"/>
      <c r="M596" s="65">
        <f t="shared" si="49"/>
        <v>0</v>
      </c>
      <c r="N596" s="147">
        <f t="shared" si="50"/>
        <v>0</v>
      </c>
      <c r="O596" s="145"/>
      <c r="P596" s="151">
        <f t="shared" si="51"/>
        <v>336.24111111111108</v>
      </c>
    </row>
    <row r="597" spans="1:16" ht="14.1" customHeight="1" x14ac:dyDescent="0.2">
      <c r="A597" s="59"/>
      <c r="B597" s="60">
        <v>10820</v>
      </c>
      <c r="C597" s="61" t="s">
        <v>246</v>
      </c>
      <c r="D597" s="61" t="s">
        <v>247</v>
      </c>
      <c r="E597" s="62" t="s">
        <v>248</v>
      </c>
      <c r="F597" s="63" t="s">
        <v>86</v>
      </c>
      <c r="G597" s="64">
        <v>72</v>
      </c>
      <c r="H597" s="190" t="s">
        <v>2390</v>
      </c>
      <c r="I597" s="60">
        <v>13</v>
      </c>
      <c r="J597" s="168">
        <v>1.3472222222222223</v>
      </c>
      <c r="K597" s="170">
        <f t="shared" si="48"/>
        <v>80.63</v>
      </c>
      <c r="L597" s="68"/>
      <c r="M597" s="65">
        <f t="shared" si="49"/>
        <v>0</v>
      </c>
      <c r="N597" s="147">
        <f t="shared" si="50"/>
        <v>0</v>
      </c>
      <c r="O597" s="145"/>
      <c r="P597" s="151">
        <f t="shared" si="51"/>
        <v>296.74111111111108</v>
      </c>
    </row>
    <row r="598" spans="1:16" ht="14.1" hidden="1" customHeight="1" x14ac:dyDescent="0.2">
      <c r="A598" s="59"/>
      <c r="B598" s="60">
        <v>10821</v>
      </c>
      <c r="C598" s="61" t="s">
        <v>595</v>
      </c>
      <c r="D598" s="61" t="s">
        <v>596</v>
      </c>
      <c r="E598" s="62" t="s">
        <v>597</v>
      </c>
      <c r="F598" s="63" t="s">
        <v>86</v>
      </c>
      <c r="G598" s="64">
        <v>32</v>
      </c>
      <c r="H598" s="190" t="s">
        <v>2386</v>
      </c>
      <c r="I598" s="60">
        <v>0</v>
      </c>
      <c r="J598" s="168">
        <v>2.26125</v>
      </c>
      <c r="K598" s="170">
        <f t="shared" si="48"/>
        <v>135.34</v>
      </c>
      <c r="L598" s="68"/>
      <c r="M598" s="65">
        <f t="shared" si="49"/>
        <v>0</v>
      </c>
      <c r="N598" s="147">
        <f t="shared" si="50"/>
        <v>0</v>
      </c>
      <c r="O598" s="145"/>
      <c r="P598" s="151">
        <f t="shared" si="51"/>
        <v>621.59</v>
      </c>
    </row>
    <row r="599" spans="1:16" ht="14.1" hidden="1" customHeight="1" x14ac:dyDescent="0.2">
      <c r="A599" s="59"/>
      <c r="B599" s="60" t="s">
        <v>1830</v>
      </c>
      <c r="C599" s="61" t="s">
        <v>1831</v>
      </c>
      <c r="D599" s="61" t="s">
        <v>1832</v>
      </c>
      <c r="E599" s="62" t="s">
        <v>1833</v>
      </c>
      <c r="F599" s="63" t="s">
        <v>86</v>
      </c>
      <c r="G599" s="64">
        <v>72</v>
      </c>
      <c r="H599" s="190" t="s">
        <v>2390</v>
      </c>
      <c r="I599" s="60">
        <v>0</v>
      </c>
      <c r="J599" s="168">
        <v>1.4772222222222222</v>
      </c>
      <c r="K599" s="170">
        <f t="shared" si="48"/>
        <v>88.41</v>
      </c>
      <c r="L599" s="68"/>
      <c r="M599" s="65">
        <f t="shared" si="49"/>
        <v>0</v>
      </c>
      <c r="N599" s="147">
        <f t="shared" si="50"/>
        <v>0</v>
      </c>
      <c r="O599" s="145"/>
      <c r="P599" s="151">
        <f t="shared" si="51"/>
        <v>304.52111111111111</v>
      </c>
    </row>
    <row r="600" spans="1:16" ht="14.1" customHeight="1" x14ac:dyDescent="0.2">
      <c r="A600" s="59"/>
      <c r="B600" s="60" t="s">
        <v>1834</v>
      </c>
      <c r="C600" s="61" t="s">
        <v>1835</v>
      </c>
      <c r="D600" s="61" t="s">
        <v>1836</v>
      </c>
      <c r="E600" s="62" t="s">
        <v>1837</v>
      </c>
      <c r="F600" s="63" t="s">
        <v>86</v>
      </c>
      <c r="G600" s="64">
        <v>72</v>
      </c>
      <c r="H600" s="190" t="s">
        <v>2390</v>
      </c>
      <c r="I600" s="60">
        <v>10</v>
      </c>
      <c r="J600" s="168">
        <v>2.6872222222222222</v>
      </c>
      <c r="K600" s="170">
        <f t="shared" si="48"/>
        <v>160.83000000000001</v>
      </c>
      <c r="L600" s="68"/>
      <c r="M600" s="65">
        <f t="shared" si="49"/>
        <v>0</v>
      </c>
      <c r="N600" s="147">
        <f t="shared" si="50"/>
        <v>0</v>
      </c>
      <c r="O600" s="145"/>
      <c r="P600" s="151">
        <f t="shared" si="51"/>
        <v>376.94111111111113</v>
      </c>
    </row>
    <row r="601" spans="1:16" ht="14.1" hidden="1" customHeight="1" x14ac:dyDescent="0.2">
      <c r="A601" s="59"/>
      <c r="B601" s="60" t="s">
        <v>1838</v>
      </c>
      <c r="C601" s="61" t="s">
        <v>1839</v>
      </c>
      <c r="D601" s="61" t="s">
        <v>1840</v>
      </c>
      <c r="E601" s="62" t="s">
        <v>1841</v>
      </c>
      <c r="F601" s="63" t="s">
        <v>86</v>
      </c>
      <c r="G601" s="64">
        <v>72</v>
      </c>
      <c r="H601" s="190" t="s">
        <v>2390</v>
      </c>
      <c r="I601" s="60">
        <v>0</v>
      </c>
      <c r="J601" s="168">
        <v>2.8472222222222223</v>
      </c>
      <c r="K601" s="170">
        <f t="shared" si="48"/>
        <v>170.41</v>
      </c>
      <c r="L601" s="68"/>
      <c r="M601" s="65">
        <f t="shared" si="49"/>
        <v>0</v>
      </c>
      <c r="N601" s="147">
        <f t="shared" si="50"/>
        <v>0</v>
      </c>
      <c r="O601" s="145"/>
      <c r="P601" s="151">
        <f t="shared" si="51"/>
        <v>386.52111111111111</v>
      </c>
    </row>
    <row r="602" spans="1:16" ht="14.1" hidden="1" customHeight="1" x14ac:dyDescent="0.2">
      <c r="A602" s="59"/>
      <c r="B602" s="60">
        <v>10822</v>
      </c>
      <c r="C602" s="61" t="s">
        <v>598</v>
      </c>
      <c r="D602" s="61" t="s">
        <v>599</v>
      </c>
      <c r="E602" s="62" t="s">
        <v>600</v>
      </c>
      <c r="F602" s="63" t="s">
        <v>86</v>
      </c>
      <c r="G602" s="64">
        <v>72</v>
      </c>
      <c r="H602" s="190" t="s">
        <v>2390</v>
      </c>
      <c r="I602" s="60">
        <v>0</v>
      </c>
      <c r="J602" s="168">
        <v>7.5972222222222223</v>
      </c>
      <c r="K602" s="170">
        <f t="shared" si="48"/>
        <v>454.69</v>
      </c>
      <c r="L602" s="68"/>
      <c r="M602" s="65">
        <f t="shared" si="49"/>
        <v>0</v>
      </c>
      <c r="N602" s="147">
        <f t="shared" si="50"/>
        <v>0</v>
      </c>
      <c r="O602" s="145"/>
      <c r="P602" s="151">
        <f t="shared" si="51"/>
        <v>670.80111111111114</v>
      </c>
    </row>
    <row r="603" spans="1:16" ht="14.1" hidden="1" customHeight="1" x14ac:dyDescent="0.2">
      <c r="A603" s="59"/>
      <c r="B603" s="60">
        <v>10823</v>
      </c>
      <c r="C603" s="61" t="s">
        <v>1842</v>
      </c>
      <c r="D603" s="61" t="s">
        <v>1843</v>
      </c>
      <c r="E603" s="62" t="s">
        <v>1844</v>
      </c>
      <c r="F603" s="63" t="s">
        <v>86</v>
      </c>
      <c r="G603" s="64">
        <v>72</v>
      </c>
      <c r="H603" s="190" t="s">
        <v>2390</v>
      </c>
      <c r="I603" s="60">
        <v>0</v>
      </c>
      <c r="J603" s="168">
        <v>5.5472222222222225</v>
      </c>
      <c r="K603" s="170">
        <f t="shared" si="48"/>
        <v>332</v>
      </c>
      <c r="L603" s="68"/>
      <c r="M603" s="65">
        <f t="shared" si="49"/>
        <v>0</v>
      </c>
      <c r="N603" s="147">
        <f t="shared" si="50"/>
        <v>0</v>
      </c>
      <c r="O603" s="145"/>
      <c r="P603" s="151">
        <f t="shared" si="51"/>
        <v>548.11111111111109</v>
      </c>
    </row>
    <row r="604" spans="1:16" ht="14.1" hidden="1" customHeight="1" x14ac:dyDescent="0.2">
      <c r="A604" s="59"/>
      <c r="B604" s="60">
        <v>10824</v>
      </c>
      <c r="C604" s="61" t="s">
        <v>1845</v>
      </c>
      <c r="D604" s="61" t="s">
        <v>1846</v>
      </c>
      <c r="E604" s="62" t="s">
        <v>1847</v>
      </c>
      <c r="F604" s="63" t="s">
        <v>86</v>
      </c>
      <c r="G604" s="64">
        <v>32</v>
      </c>
      <c r="H604" s="190" t="s">
        <v>2386</v>
      </c>
      <c r="I604" s="60">
        <v>0</v>
      </c>
      <c r="J604" s="168">
        <v>2.4312499999999999</v>
      </c>
      <c r="K604" s="170">
        <f t="shared" si="48"/>
        <v>145.51</v>
      </c>
      <c r="L604" s="68"/>
      <c r="M604" s="65">
        <f t="shared" si="49"/>
        <v>0</v>
      </c>
      <c r="N604" s="147">
        <f t="shared" si="50"/>
        <v>0</v>
      </c>
      <c r="O604" s="145"/>
      <c r="P604" s="151">
        <f t="shared" si="51"/>
        <v>631.76</v>
      </c>
    </row>
    <row r="605" spans="1:16" ht="14.1" customHeight="1" x14ac:dyDescent="0.2">
      <c r="A605" s="59"/>
      <c r="B605" s="60">
        <v>10825</v>
      </c>
      <c r="C605" s="61" t="s">
        <v>1848</v>
      </c>
      <c r="D605" s="61" t="s">
        <v>1849</v>
      </c>
      <c r="E605" s="62" t="s">
        <v>1850</v>
      </c>
      <c r="F605" s="63" t="s">
        <v>19</v>
      </c>
      <c r="G605" s="64">
        <v>72</v>
      </c>
      <c r="H605" s="190" t="s">
        <v>2390</v>
      </c>
      <c r="I605" s="60">
        <v>1</v>
      </c>
      <c r="J605" s="168">
        <v>9.3472222222222214</v>
      </c>
      <c r="K605" s="170">
        <f t="shared" si="48"/>
        <v>559.42999999999995</v>
      </c>
      <c r="L605" s="68"/>
      <c r="M605" s="65">
        <f t="shared" si="49"/>
        <v>0</v>
      </c>
      <c r="N605" s="147">
        <f t="shared" si="50"/>
        <v>0</v>
      </c>
      <c r="O605" s="145"/>
      <c r="P605" s="151">
        <f t="shared" si="51"/>
        <v>775.54111111111104</v>
      </c>
    </row>
    <row r="606" spans="1:16" ht="14.1" customHeight="1" x14ac:dyDescent="0.2">
      <c r="A606" s="59"/>
      <c r="B606" s="60">
        <v>10826</v>
      </c>
      <c r="C606" s="61" t="s">
        <v>280</v>
      </c>
      <c r="D606" s="61" t="s">
        <v>281</v>
      </c>
      <c r="E606" s="62" t="s">
        <v>282</v>
      </c>
      <c r="F606" s="63" t="s">
        <v>86</v>
      </c>
      <c r="G606" s="64">
        <v>32</v>
      </c>
      <c r="H606" s="190" t="s">
        <v>2386</v>
      </c>
      <c r="I606" s="60">
        <v>14</v>
      </c>
      <c r="J606" s="168">
        <v>2.2112499999999997</v>
      </c>
      <c r="K606" s="170">
        <f t="shared" si="48"/>
        <v>132.34</v>
      </c>
      <c r="L606" s="68"/>
      <c r="M606" s="65">
        <f t="shared" si="49"/>
        <v>0</v>
      </c>
      <c r="N606" s="147">
        <f t="shared" si="50"/>
        <v>0</v>
      </c>
      <c r="O606" s="145"/>
      <c r="P606" s="151">
        <f t="shared" si="51"/>
        <v>618.59</v>
      </c>
    </row>
    <row r="607" spans="1:16" ht="14.1" hidden="1" customHeight="1" x14ac:dyDescent="0.2">
      <c r="A607" s="59"/>
      <c r="B607" s="60" t="s">
        <v>1060</v>
      </c>
      <c r="C607" s="61" t="s">
        <v>1061</v>
      </c>
      <c r="D607" s="61" t="s">
        <v>1062</v>
      </c>
      <c r="E607" s="62" t="s">
        <v>1063</v>
      </c>
      <c r="F607" s="63" t="s">
        <v>86</v>
      </c>
      <c r="G607" s="64">
        <v>32</v>
      </c>
      <c r="H607" s="190" t="s">
        <v>2386</v>
      </c>
      <c r="I607" s="60">
        <v>0</v>
      </c>
      <c r="J607" s="168">
        <v>2.2112499999999997</v>
      </c>
      <c r="K607" s="170">
        <f t="shared" si="48"/>
        <v>132.34</v>
      </c>
      <c r="L607" s="68"/>
      <c r="M607" s="65">
        <f t="shared" si="49"/>
        <v>0</v>
      </c>
      <c r="N607" s="147">
        <f t="shared" si="50"/>
        <v>0</v>
      </c>
      <c r="O607" s="145"/>
      <c r="P607" s="151">
        <f t="shared" si="51"/>
        <v>618.59</v>
      </c>
    </row>
    <row r="608" spans="1:16" ht="14.1" hidden="1" customHeight="1" x14ac:dyDescent="0.2">
      <c r="A608" s="59"/>
      <c r="B608" s="60">
        <v>10827</v>
      </c>
      <c r="C608" s="61" t="s">
        <v>601</v>
      </c>
      <c r="D608" s="61" t="s">
        <v>602</v>
      </c>
      <c r="E608" s="62" t="s">
        <v>603</v>
      </c>
      <c r="F608" s="63" t="s">
        <v>86</v>
      </c>
      <c r="G608" s="64">
        <v>22</v>
      </c>
      <c r="H608" s="190" t="s">
        <v>2389</v>
      </c>
      <c r="I608" s="60">
        <v>0</v>
      </c>
      <c r="J608" s="168">
        <v>15.736363636363636</v>
      </c>
      <c r="K608" s="170">
        <f t="shared" si="48"/>
        <v>941.82</v>
      </c>
      <c r="L608" s="68"/>
      <c r="M608" s="65">
        <f t="shared" si="49"/>
        <v>0</v>
      </c>
      <c r="N608" s="147">
        <f t="shared" si="50"/>
        <v>0</v>
      </c>
      <c r="O608" s="145"/>
      <c r="P608" s="151">
        <f t="shared" si="51"/>
        <v>1649.0927272727272</v>
      </c>
    </row>
    <row r="609" spans="1:16" ht="14.1" customHeight="1" x14ac:dyDescent="0.2">
      <c r="A609" s="59"/>
      <c r="B609" s="60">
        <v>10829</v>
      </c>
      <c r="C609" s="61" t="s">
        <v>604</v>
      </c>
      <c r="D609" s="61" t="s">
        <v>605</v>
      </c>
      <c r="E609" s="62" t="s">
        <v>606</v>
      </c>
      <c r="F609" s="63" t="s">
        <v>86</v>
      </c>
      <c r="G609" s="64">
        <v>22</v>
      </c>
      <c r="H609" s="190" t="s">
        <v>2389</v>
      </c>
      <c r="I609" s="60">
        <v>5</v>
      </c>
      <c r="J609" s="168">
        <v>14.186363636363636</v>
      </c>
      <c r="K609" s="170">
        <f t="shared" si="48"/>
        <v>849.05</v>
      </c>
      <c r="L609" s="68"/>
      <c r="M609" s="65">
        <f t="shared" si="49"/>
        <v>0</v>
      </c>
      <c r="N609" s="147">
        <f t="shared" si="50"/>
        <v>0</v>
      </c>
      <c r="O609" s="145"/>
      <c r="P609" s="151">
        <f t="shared" si="51"/>
        <v>1556.3227272727272</v>
      </c>
    </row>
    <row r="610" spans="1:16" ht="14.1" hidden="1" customHeight="1" x14ac:dyDescent="0.2">
      <c r="A610" s="59"/>
      <c r="B610" s="60" t="s">
        <v>1851</v>
      </c>
      <c r="C610" s="61" t="s">
        <v>1852</v>
      </c>
      <c r="D610" s="61" t="s">
        <v>1853</v>
      </c>
      <c r="E610" s="62" t="s">
        <v>1854</v>
      </c>
      <c r="F610" s="63" t="s">
        <v>86</v>
      </c>
      <c r="G610" s="64">
        <v>22</v>
      </c>
      <c r="H610" s="190" t="s">
        <v>2389</v>
      </c>
      <c r="I610" s="60">
        <v>0</v>
      </c>
      <c r="J610" s="168">
        <v>5.5463636363636368</v>
      </c>
      <c r="K610" s="170">
        <f t="shared" si="48"/>
        <v>331.95</v>
      </c>
      <c r="L610" s="68"/>
      <c r="M610" s="65">
        <f t="shared" si="49"/>
        <v>0</v>
      </c>
      <c r="N610" s="147">
        <f t="shared" si="50"/>
        <v>0</v>
      </c>
      <c r="O610" s="145"/>
      <c r="P610" s="151">
        <f t="shared" si="51"/>
        <v>1039.2227272727273</v>
      </c>
    </row>
    <row r="611" spans="1:16" ht="14.1" hidden="1" customHeight="1" x14ac:dyDescent="0.2">
      <c r="A611" s="59"/>
      <c r="B611" s="60">
        <v>10830</v>
      </c>
      <c r="C611" s="61" t="s">
        <v>1855</v>
      </c>
      <c r="D611" s="61" t="s">
        <v>1856</v>
      </c>
      <c r="E611" s="62"/>
      <c r="F611" s="63" t="s">
        <v>86</v>
      </c>
      <c r="G611" s="64">
        <v>32</v>
      </c>
      <c r="H611" s="190" t="s">
        <v>2386</v>
      </c>
      <c r="I611" s="60">
        <v>0</v>
      </c>
      <c r="J611" s="168">
        <v>10.38125</v>
      </c>
      <c r="K611" s="170">
        <f t="shared" si="48"/>
        <v>621.32000000000005</v>
      </c>
      <c r="L611" s="68"/>
      <c r="M611" s="65">
        <f t="shared" si="49"/>
        <v>0</v>
      </c>
      <c r="N611" s="147">
        <f t="shared" si="50"/>
        <v>0</v>
      </c>
      <c r="O611" s="145"/>
      <c r="P611" s="151">
        <f t="shared" si="51"/>
        <v>1107.5700000000002</v>
      </c>
    </row>
    <row r="612" spans="1:16" ht="14.1" hidden="1" customHeight="1" x14ac:dyDescent="0.2">
      <c r="A612" s="59"/>
      <c r="B612" s="60">
        <v>10834</v>
      </c>
      <c r="C612" s="61" t="s">
        <v>1857</v>
      </c>
      <c r="D612" s="61" t="s">
        <v>1858</v>
      </c>
      <c r="E612" s="62" t="s">
        <v>1859</v>
      </c>
      <c r="F612" s="63" t="s">
        <v>86</v>
      </c>
      <c r="G612" s="64">
        <v>22</v>
      </c>
      <c r="H612" s="190" t="s">
        <v>2389</v>
      </c>
      <c r="I612" s="60">
        <v>0</v>
      </c>
      <c r="J612" s="168">
        <v>2.1863636363636365</v>
      </c>
      <c r="K612" s="170">
        <f t="shared" si="48"/>
        <v>130.85</v>
      </c>
      <c r="L612" s="68"/>
      <c r="M612" s="65">
        <f t="shared" si="49"/>
        <v>0</v>
      </c>
      <c r="N612" s="147">
        <f t="shared" si="50"/>
        <v>0</v>
      </c>
      <c r="O612" s="145"/>
      <c r="P612" s="151">
        <f t="shared" si="51"/>
        <v>838.12272727272727</v>
      </c>
    </row>
    <row r="613" spans="1:16" ht="14.1" hidden="1" customHeight="1" x14ac:dyDescent="0.2">
      <c r="A613" s="59"/>
      <c r="B613" s="60">
        <v>10835</v>
      </c>
      <c r="C613" s="61" t="s">
        <v>1860</v>
      </c>
      <c r="D613" s="61" t="s">
        <v>1861</v>
      </c>
      <c r="E613" s="62" t="s">
        <v>1862</v>
      </c>
      <c r="F613" s="63" t="s">
        <v>86</v>
      </c>
      <c r="G613" s="64">
        <v>22</v>
      </c>
      <c r="H613" s="190" t="s">
        <v>2389</v>
      </c>
      <c r="I613" s="60">
        <v>0</v>
      </c>
      <c r="J613" s="168">
        <v>6.916363636363636</v>
      </c>
      <c r="K613" s="170">
        <f t="shared" si="48"/>
        <v>413.94</v>
      </c>
      <c r="L613" s="68"/>
      <c r="M613" s="65">
        <f t="shared" si="49"/>
        <v>0</v>
      </c>
      <c r="N613" s="147">
        <f t="shared" si="50"/>
        <v>0</v>
      </c>
      <c r="O613" s="145"/>
      <c r="P613" s="151">
        <f t="shared" si="51"/>
        <v>1121.2127272727273</v>
      </c>
    </row>
    <row r="614" spans="1:16" ht="14.1" hidden="1" customHeight="1" x14ac:dyDescent="0.2">
      <c r="A614" s="59"/>
      <c r="B614" s="60">
        <v>10837</v>
      </c>
      <c r="C614" s="61" t="s">
        <v>742</v>
      </c>
      <c r="D614" s="61" t="s">
        <v>743</v>
      </c>
      <c r="E614" s="62" t="s">
        <v>744</v>
      </c>
      <c r="F614" s="63" t="s">
        <v>86</v>
      </c>
      <c r="G614" s="64">
        <v>22</v>
      </c>
      <c r="H614" s="190" t="s">
        <v>2389</v>
      </c>
      <c r="I614" s="60">
        <v>0</v>
      </c>
      <c r="J614" s="168">
        <v>21.706363636363637</v>
      </c>
      <c r="K614" s="170">
        <f t="shared" si="48"/>
        <v>1299.1300000000001</v>
      </c>
      <c r="L614" s="68"/>
      <c r="M614" s="65">
        <f t="shared" si="49"/>
        <v>0</v>
      </c>
      <c r="N614" s="147">
        <f t="shared" si="50"/>
        <v>0</v>
      </c>
      <c r="O614" s="145"/>
      <c r="P614" s="151">
        <f t="shared" si="51"/>
        <v>2006.4027272727274</v>
      </c>
    </row>
    <row r="615" spans="1:16" ht="14.1" customHeight="1" x14ac:dyDescent="0.2">
      <c r="A615" s="59"/>
      <c r="B615" s="60">
        <v>10838</v>
      </c>
      <c r="C615" s="61" t="s">
        <v>187</v>
      </c>
      <c r="D615" s="61" t="s">
        <v>188</v>
      </c>
      <c r="E615" s="62" t="s">
        <v>110</v>
      </c>
      <c r="F615" s="63" t="s">
        <v>86</v>
      </c>
      <c r="G615" s="64">
        <v>90</v>
      </c>
      <c r="H615" s="190" t="s">
        <v>2384</v>
      </c>
      <c r="I615" s="60">
        <v>84</v>
      </c>
      <c r="J615" s="168">
        <v>2.3077777777777775</v>
      </c>
      <c r="K615" s="170">
        <f t="shared" si="48"/>
        <v>138.12</v>
      </c>
      <c r="L615" s="68"/>
      <c r="M615" s="65">
        <f t="shared" si="49"/>
        <v>0</v>
      </c>
      <c r="N615" s="147">
        <f t="shared" si="50"/>
        <v>0</v>
      </c>
      <c r="O615" s="145"/>
      <c r="P615" s="151">
        <f t="shared" si="51"/>
        <v>311.00888888888892</v>
      </c>
    </row>
    <row r="616" spans="1:16" ht="14.1" hidden="1" customHeight="1" x14ac:dyDescent="0.2">
      <c r="A616" s="59"/>
      <c r="B616" s="60">
        <v>10840</v>
      </c>
      <c r="C616" s="61" t="s">
        <v>1863</v>
      </c>
      <c r="D616" s="61" t="s">
        <v>1864</v>
      </c>
      <c r="E616" s="62" t="s">
        <v>1865</v>
      </c>
      <c r="F616" s="63" t="s">
        <v>86</v>
      </c>
      <c r="G616" s="64">
        <v>22</v>
      </c>
      <c r="H616" s="190" t="s">
        <v>2389</v>
      </c>
      <c r="I616" s="60">
        <v>0</v>
      </c>
      <c r="J616" s="168">
        <v>3.2163636363636359</v>
      </c>
      <c r="K616" s="170">
        <f t="shared" si="48"/>
        <v>192.5</v>
      </c>
      <c r="L616" s="68"/>
      <c r="M616" s="65">
        <f t="shared" si="49"/>
        <v>0</v>
      </c>
      <c r="N616" s="147">
        <f t="shared" si="50"/>
        <v>0</v>
      </c>
      <c r="O616" s="145"/>
      <c r="P616" s="151">
        <f t="shared" si="51"/>
        <v>899.77272727272725</v>
      </c>
    </row>
    <row r="617" spans="1:16" ht="14.1" hidden="1" customHeight="1" x14ac:dyDescent="0.2">
      <c r="A617" s="59"/>
      <c r="B617" s="60">
        <v>10841</v>
      </c>
      <c r="C617" s="61" t="s">
        <v>1064</v>
      </c>
      <c r="D617" s="61" t="s">
        <v>1065</v>
      </c>
      <c r="E617" s="62" t="s">
        <v>1066</v>
      </c>
      <c r="F617" s="63" t="s">
        <v>86</v>
      </c>
      <c r="G617" s="64">
        <v>72</v>
      </c>
      <c r="H617" s="190" t="s">
        <v>2390</v>
      </c>
      <c r="I617" s="60">
        <v>0</v>
      </c>
      <c r="J617" s="168">
        <v>1.5672222222222221</v>
      </c>
      <c r="K617" s="170">
        <f t="shared" si="48"/>
        <v>93.8</v>
      </c>
      <c r="L617" s="68"/>
      <c r="M617" s="65">
        <f t="shared" si="49"/>
        <v>0</v>
      </c>
      <c r="N617" s="147">
        <f t="shared" si="50"/>
        <v>0</v>
      </c>
      <c r="O617" s="145"/>
      <c r="P617" s="151">
        <f t="shared" si="51"/>
        <v>309.9111111111111</v>
      </c>
    </row>
    <row r="618" spans="1:16" ht="14.1" customHeight="1" x14ac:dyDescent="0.2">
      <c r="A618" s="59"/>
      <c r="B618" s="60">
        <v>10842</v>
      </c>
      <c r="C618" s="61" t="s">
        <v>283</v>
      </c>
      <c r="D618" s="61" t="s">
        <v>284</v>
      </c>
      <c r="E618" s="62" t="s">
        <v>183</v>
      </c>
      <c r="F618" s="63" t="s">
        <v>86</v>
      </c>
      <c r="G618" s="64">
        <v>72</v>
      </c>
      <c r="H618" s="190" t="s">
        <v>2390</v>
      </c>
      <c r="I618" s="60">
        <v>18</v>
      </c>
      <c r="J618" s="168">
        <v>2.2672222222222222</v>
      </c>
      <c r="K618" s="170">
        <f t="shared" si="48"/>
        <v>135.69</v>
      </c>
      <c r="L618" s="68"/>
      <c r="M618" s="65">
        <f t="shared" si="49"/>
        <v>0</v>
      </c>
      <c r="N618" s="147">
        <f t="shared" si="50"/>
        <v>0</v>
      </c>
      <c r="O618" s="145"/>
      <c r="P618" s="151">
        <f t="shared" si="51"/>
        <v>351.80111111111114</v>
      </c>
    </row>
    <row r="619" spans="1:16" ht="14.1" hidden="1" customHeight="1" x14ac:dyDescent="0.2">
      <c r="A619" s="59"/>
      <c r="B619" s="60">
        <v>10844</v>
      </c>
      <c r="C619" s="61" t="s">
        <v>1866</v>
      </c>
      <c r="D619" s="61" t="s">
        <v>1867</v>
      </c>
      <c r="E619" s="62"/>
      <c r="F619" s="63" t="s">
        <v>86</v>
      </c>
      <c r="G619" s="64">
        <v>32</v>
      </c>
      <c r="H619" s="190" t="s">
        <v>2386</v>
      </c>
      <c r="I619" s="60">
        <v>0</v>
      </c>
      <c r="J619" s="168">
        <v>2.0212500000000002</v>
      </c>
      <c r="K619" s="170">
        <f t="shared" si="48"/>
        <v>120.97</v>
      </c>
      <c r="L619" s="68"/>
      <c r="M619" s="65">
        <f t="shared" si="49"/>
        <v>0</v>
      </c>
      <c r="N619" s="147">
        <f t="shared" si="50"/>
        <v>0</v>
      </c>
      <c r="O619" s="145"/>
      <c r="P619" s="151">
        <f t="shared" si="51"/>
        <v>607.22</v>
      </c>
    </row>
    <row r="620" spans="1:16" ht="14.1" customHeight="1" x14ac:dyDescent="0.2">
      <c r="A620" s="59"/>
      <c r="B620" s="60">
        <v>10845</v>
      </c>
      <c r="C620" s="61" t="s">
        <v>1868</v>
      </c>
      <c r="D620" s="61" t="s">
        <v>1869</v>
      </c>
      <c r="E620" s="62" t="s">
        <v>1870</v>
      </c>
      <c r="F620" s="63" t="s">
        <v>86</v>
      </c>
      <c r="G620" s="64">
        <v>32</v>
      </c>
      <c r="H620" s="190" t="s">
        <v>2386</v>
      </c>
      <c r="I620" s="60">
        <v>13</v>
      </c>
      <c r="J620" s="168">
        <v>6.5612499999999994</v>
      </c>
      <c r="K620" s="170">
        <f t="shared" si="48"/>
        <v>392.69</v>
      </c>
      <c r="L620" s="68"/>
      <c r="M620" s="65">
        <f t="shared" si="49"/>
        <v>0</v>
      </c>
      <c r="N620" s="147">
        <f t="shared" si="50"/>
        <v>0</v>
      </c>
      <c r="O620" s="145"/>
      <c r="P620" s="151">
        <f t="shared" si="51"/>
        <v>878.94</v>
      </c>
    </row>
    <row r="621" spans="1:16" ht="14.1" hidden="1" customHeight="1" x14ac:dyDescent="0.2">
      <c r="A621" s="59"/>
      <c r="B621" s="60">
        <v>10848</v>
      </c>
      <c r="C621" s="61" t="s">
        <v>1871</v>
      </c>
      <c r="D621" s="61" t="s">
        <v>1872</v>
      </c>
      <c r="E621" s="62" t="s">
        <v>1873</v>
      </c>
      <c r="F621" s="63" t="s">
        <v>86</v>
      </c>
      <c r="G621" s="64">
        <v>32</v>
      </c>
      <c r="H621" s="190" t="s">
        <v>2386</v>
      </c>
      <c r="I621" s="60">
        <v>0</v>
      </c>
      <c r="J621" s="168">
        <v>13.84125</v>
      </c>
      <c r="K621" s="170">
        <f t="shared" si="48"/>
        <v>828.4</v>
      </c>
      <c r="L621" s="68"/>
      <c r="M621" s="65">
        <f t="shared" si="49"/>
        <v>0</v>
      </c>
      <c r="N621" s="147">
        <f t="shared" si="50"/>
        <v>0</v>
      </c>
      <c r="O621" s="145"/>
      <c r="P621" s="151">
        <f t="shared" si="51"/>
        <v>1314.65</v>
      </c>
    </row>
    <row r="622" spans="1:16" ht="14.1" hidden="1" customHeight="1" x14ac:dyDescent="0.2">
      <c r="A622" s="59"/>
      <c r="B622" s="60">
        <v>10849</v>
      </c>
      <c r="C622" s="61" t="s">
        <v>1874</v>
      </c>
      <c r="D622" s="61" t="s">
        <v>1875</v>
      </c>
      <c r="E622" s="62"/>
      <c r="F622" s="63" t="s">
        <v>86</v>
      </c>
      <c r="G622" s="64">
        <v>72</v>
      </c>
      <c r="H622" s="190" t="s">
        <v>2390</v>
      </c>
      <c r="I622" s="60">
        <v>0</v>
      </c>
      <c r="J622" s="168">
        <v>6.7472222222222218</v>
      </c>
      <c r="K622" s="170">
        <f t="shared" si="48"/>
        <v>403.82</v>
      </c>
      <c r="L622" s="68"/>
      <c r="M622" s="65">
        <f t="shared" si="49"/>
        <v>0</v>
      </c>
      <c r="N622" s="147">
        <f t="shared" si="50"/>
        <v>0</v>
      </c>
      <c r="O622" s="145"/>
      <c r="P622" s="151">
        <f t="shared" si="51"/>
        <v>619.93111111111114</v>
      </c>
    </row>
    <row r="623" spans="1:16" ht="14.1" hidden="1" customHeight="1" x14ac:dyDescent="0.2">
      <c r="A623" s="59"/>
      <c r="B623" s="60">
        <v>10850</v>
      </c>
      <c r="C623" s="61" t="s">
        <v>1876</v>
      </c>
      <c r="D623" s="61" t="s">
        <v>1877</v>
      </c>
      <c r="E623" s="62" t="s">
        <v>1878</v>
      </c>
      <c r="F623" s="63" t="s">
        <v>86</v>
      </c>
      <c r="G623" s="64">
        <v>72</v>
      </c>
      <c r="H623" s="190" t="s">
        <v>2390</v>
      </c>
      <c r="I623" s="60">
        <v>0</v>
      </c>
      <c r="J623" s="168">
        <v>2.237222222222222</v>
      </c>
      <c r="K623" s="170">
        <f t="shared" si="48"/>
        <v>133.9</v>
      </c>
      <c r="L623" s="68"/>
      <c r="M623" s="65">
        <f t="shared" si="49"/>
        <v>0</v>
      </c>
      <c r="N623" s="147">
        <f t="shared" si="50"/>
        <v>0</v>
      </c>
      <c r="O623" s="145"/>
      <c r="P623" s="151">
        <f t="shared" si="51"/>
        <v>350.01111111111112</v>
      </c>
    </row>
    <row r="624" spans="1:16" ht="14.1" hidden="1" customHeight="1" x14ac:dyDescent="0.2">
      <c r="A624" s="59"/>
      <c r="B624" s="60">
        <v>10851</v>
      </c>
      <c r="C624" s="61" t="s">
        <v>1879</v>
      </c>
      <c r="D624" s="61" t="s">
        <v>1880</v>
      </c>
      <c r="E624" s="62" t="s">
        <v>1881</v>
      </c>
      <c r="F624" s="63" t="s">
        <v>86</v>
      </c>
      <c r="G624" s="64">
        <v>72</v>
      </c>
      <c r="H624" s="190" t="s">
        <v>2390</v>
      </c>
      <c r="I624" s="60">
        <v>0</v>
      </c>
      <c r="J624" s="168">
        <v>2.237222222222222</v>
      </c>
      <c r="K624" s="170">
        <f t="shared" si="48"/>
        <v>133.9</v>
      </c>
      <c r="L624" s="68"/>
      <c r="M624" s="65">
        <f t="shared" si="49"/>
        <v>0</v>
      </c>
      <c r="N624" s="147">
        <f t="shared" si="50"/>
        <v>0</v>
      </c>
      <c r="O624" s="145"/>
      <c r="P624" s="151">
        <f t="shared" si="51"/>
        <v>350.01111111111112</v>
      </c>
    </row>
    <row r="625" spans="1:16" ht="14.1" hidden="1" customHeight="1" x14ac:dyDescent="0.2">
      <c r="A625" s="59"/>
      <c r="B625" s="60">
        <v>10853</v>
      </c>
      <c r="C625" s="61" t="s">
        <v>1882</v>
      </c>
      <c r="D625" s="61" t="s">
        <v>1883</v>
      </c>
      <c r="E625" s="62"/>
      <c r="F625" s="63" t="s">
        <v>86</v>
      </c>
      <c r="G625" s="64">
        <v>32</v>
      </c>
      <c r="H625" s="190" t="s">
        <v>2386</v>
      </c>
      <c r="I625" s="60">
        <v>0</v>
      </c>
      <c r="J625" s="168">
        <v>2.0012499999999998</v>
      </c>
      <c r="K625" s="170">
        <f t="shared" si="48"/>
        <v>119.77</v>
      </c>
      <c r="L625" s="68"/>
      <c r="M625" s="65">
        <f t="shared" si="49"/>
        <v>0</v>
      </c>
      <c r="N625" s="147">
        <f t="shared" si="50"/>
        <v>0</v>
      </c>
      <c r="O625" s="145"/>
      <c r="P625" s="151">
        <f t="shared" si="51"/>
        <v>606.02</v>
      </c>
    </row>
    <row r="626" spans="1:16" ht="14.1" hidden="1" customHeight="1" x14ac:dyDescent="0.2">
      <c r="A626" s="59"/>
      <c r="B626" s="60">
        <v>10854</v>
      </c>
      <c r="C626" s="61" t="s">
        <v>1884</v>
      </c>
      <c r="D626" s="61" t="s">
        <v>1885</v>
      </c>
      <c r="E626" s="62"/>
      <c r="F626" s="63" t="s">
        <v>86</v>
      </c>
      <c r="G626" s="64">
        <v>72</v>
      </c>
      <c r="H626" s="190" t="s">
        <v>2390</v>
      </c>
      <c r="I626" s="60">
        <v>0</v>
      </c>
      <c r="J626" s="168">
        <v>1.5972222222222223</v>
      </c>
      <c r="K626" s="170">
        <f t="shared" si="48"/>
        <v>95.59</v>
      </c>
      <c r="L626" s="68"/>
      <c r="M626" s="65">
        <f t="shared" si="49"/>
        <v>0</v>
      </c>
      <c r="N626" s="147">
        <f t="shared" si="50"/>
        <v>0</v>
      </c>
      <c r="O626" s="145"/>
      <c r="P626" s="151">
        <f t="shared" si="51"/>
        <v>311.70111111111112</v>
      </c>
    </row>
    <row r="627" spans="1:16" ht="14.1" hidden="1" customHeight="1" x14ac:dyDescent="0.2">
      <c r="A627" s="59"/>
      <c r="B627" s="60">
        <v>10855</v>
      </c>
      <c r="C627" s="61" t="s">
        <v>607</v>
      </c>
      <c r="D627" s="61" t="s">
        <v>608</v>
      </c>
      <c r="E627" s="62" t="s">
        <v>609</v>
      </c>
      <c r="F627" s="63" t="s">
        <v>86</v>
      </c>
      <c r="G627" s="64">
        <v>32</v>
      </c>
      <c r="H627" s="190" t="s">
        <v>2386</v>
      </c>
      <c r="I627" s="60">
        <v>0</v>
      </c>
      <c r="J627" s="168">
        <v>3.2712499999999998</v>
      </c>
      <c r="K627" s="170">
        <f t="shared" si="48"/>
        <v>195.78</v>
      </c>
      <c r="L627" s="68"/>
      <c r="M627" s="65">
        <f t="shared" si="49"/>
        <v>0</v>
      </c>
      <c r="N627" s="147">
        <f t="shared" si="50"/>
        <v>0</v>
      </c>
      <c r="O627" s="145"/>
      <c r="P627" s="151">
        <f t="shared" si="51"/>
        <v>682.03</v>
      </c>
    </row>
    <row r="628" spans="1:16" ht="14.1" hidden="1" customHeight="1" x14ac:dyDescent="0.2">
      <c r="A628" s="59"/>
      <c r="B628" s="60">
        <v>10856</v>
      </c>
      <c r="C628" s="61" t="s">
        <v>1886</v>
      </c>
      <c r="D628" s="61" t="s">
        <v>1887</v>
      </c>
      <c r="E628" s="62"/>
      <c r="F628" s="63" t="s">
        <v>86</v>
      </c>
      <c r="G628" s="64">
        <v>72</v>
      </c>
      <c r="H628" s="190" t="s">
        <v>2390</v>
      </c>
      <c r="I628" s="60">
        <v>0</v>
      </c>
      <c r="J628" s="168">
        <v>2.237222222222222</v>
      </c>
      <c r="K628" s="170">
        <f t="shared" si="48"/>
        <v>133.9</v>
      </c>
      <c r="L628" s="68"/>
      <c r="M628" s="65">
        <f t="shared" si="49"/>
        <v>0</v>
      </c>
      <c r="N628" s="147">
        <f t="shared" si="50"/>
        <v>0</v>
      </c>
      <c r="O628" s="145"/>
      <c r="P628" s="151">
        <f t="shared" si="51"/>
        <v>350.01111111111112</v>
      </c>
    </row>
    <row r="629" spans="1:16" ht="14.1" hidden="1" customHeight="1" x14ac:dyDescent="0.2">
      <c r="A629" s="59"/>
      <c r="B629" s="60">
        <v>10857</v>
      </c>
      <c r="C629" s="61" t="s">
        <v>1888</v>
      </c>
      <c r="D629" s="61" t="s">
        <v>1889</v>
      </c>
      <c r="E629" s="62"/>
      <c r="F629" s="63" t="s">
        <v>86</v>
      </c>
      <c r="G629" s="64">
        <v>72</v>
      </c>
      <c r="H629" s="190" t="s">
        <v>2390</v>
      </c>
      <c r="I629" s="60">
        <v>0</v>
      </c>
      <c r="J629" s="168">
        <v>1.3472222222222223</v>
      </c>
      <c r="K629" s="170">
        <f t="shared" si="48"/>
        <v>80.63</v>
      </c>
      <c r="L629" s="68"/>
      <c r="M629" s="65">
        <f t="shared" si="49"/>
        <v>0</v>
      </c>
      <c r="N629" s="147">
        <f t="shared" si="50"/>
        <v>0</v>
      </c>
      <c r="O629" s="145"/>
      <c r="P629" s="151">
        <f t="shared" si="51"/>
        <v>296.74111111111108</v>
      </c>
    </row>
    <row r="630" spans="1:16" ht="14.1" hidden="1" customHeight="1" x14ac:dyDescent="0.2">
      <c r="A630" s="59"/>
      <c r="B630" s="60">
        <v>10859</v>
      </c>
      <c r="C630" s="61" t="s">
        <v>1067</v>
      </c>
      <c r="D630" s="61" t="s">
        <v>1068</v>
      </c>
      <c r="E630" s="62" t="s">
        <v>1069</v>
      </c>
      <c r="F630" s="63" t="s">
        <v>86</v>
      </c>
      <c r="G630" s="64">
        <v>90</v>
      </c>
      <c r="H630" s="190" t="s">
        <v>2384</v>
      </c>
      <c r="I630" s="60">
        <v>0</v>
      </c>
      <c r="J630" s="168">
        <v>2.117777777777778</v>
      </c>
      <c r="K630" s="170">
        <f t="shared" si="48"/>
        <v>126.75</v>
      </c>
      <c r="L630" s="68"/>
      <c r="M630" s="65">
        <f t="shared" si="49"/>
        <v>0</v>
      </c>
      <c r="N630" s="147">
        <f t="shared" si="50"/>
        <v>0</v>
      </c>
      <c r="O630" s="145"/>
      <c r="P630" s="151">
        <f t="shared" si="51"/>
        <v>299.63888888888891</v>
      </c>
    </row>
    <row r="631" spans="1:16" ht="14.1" hidden="1" customHeight="1" x14ac:dyDescent="0.2">
      <c r="A631" s="59"/>
      <c r="B631" s="60">
        <v>10860</v>
      </c>
      <c r="C631" s="61" t="s">
        <v>1890</v>
      </c>
      <c r="D631" s="61" t="s">
        <v>1891</v>
      </c>
      <c r="E631" s="62" t="s">
        <v>1892</v>
      </c>
      <c r="F631" s="63" t="s">
        <v>86</v>
      </c>
      <c r="G631" s="64">
        <v>22</v>
      </c>
      <c r="H631" s="190" t="s">
        <v>2389</v>
      </c>
      <c r="I631" s="60">
        <v>0</v>
      </c>
      <c r="J631" s="168">
        <v>4.9963636363636361</v>
      </c>
      <c r="K631" s="170">
        <f t="shared" si="48"/>
        <v>299.02999999999997</v>
      </c>
      <c r="L631" s="68"/>
      <c r="M631" s="65">
        <f t="shared" si="49"/>
        <v>0</v>
      </c>
      <c r="N631" s="147">
        <f t="shared" si="50"/>
        <v>0</v>
      </c>
      <c r="O631" s="145"/>
      <c r="P631" s="151">
        <f t="shared" si="51"/>
        <v>1006.3027272727272</v>
      </c>
    </row>
    <row r="632" spans="1:16" ht="14.1" hidden="1" customHeight="1" x14ac:dyDescent="0.2">
      <c r="A632" s="59"/>
      <c r="B632" s="60">
        <v>10861</v>
      </c>
      <c r="C632" s="61" t="s">
        <v>1893</v>
      </c>
      <c r="D632" s="61" t="s">
        <v>1894</v>
      </c>
      <c r="E632" s="62" t="s">
        <v>1895</v>
      </c>
      <c r="F632" s="63" t="s">
        <v>86</v>
      </c>
      <c r="G632" s="64">
        <v>90</v>
      </c>
      <c r="H632" s="190" t="s">
        <v>2384</v>
      </c>
      <c r="I632" s="60">
        <v>0</v>
      </c>
      <c r="J632" s="168">
        <v>2.117777777777778</v>
      </c>
      <c r="K632" s="170">
        <f t="shared" si="48"/>
        <v>126.75</v>
      </c>
      <c r="L632" s="68"/>
      <c r="M632" s="65">
        <f t="shared" si="49"/>
        <v>0</v>
      </c>
      <c r="N632" s="147">
        <f t="shared" si="50"/>
        <v>0</v>
      </c>
      <c r="O632" s="145"/>
      <c r="P632" s="151">
        <f t="shared" si="51"/>
        <v>299.63888888888891</v>
      </c>
    </row>
    <row r="633" spans="1:16" ht="14.1" hidden="1" customHeight="1" x14ac:dyDescent="0.2">
      <c r="A633" s="59"/>
      <c r="B633" s="60">
        <v>10863</v>
      </c>
      <c r="C633" s="61" t="s">
        <v>745</v>
      </c>
      <c r="D633" s="61" t="s">
        <v>746</v>
      </c>
      <c r="E633" s="62" t="s">
        <v>747</v>
      </c>
      <c r="F633" s="63" t="s">
        <v>86</v>
      </c>
      <c r="G633" s="64">
        <v>22</v>
      </c>
      <c r="H633" s="190" t="s">
        <v>2389</v>
      </c>
      <c r="I633" s="60">
        <v>0</v>
      </c>
      <c r="J633" s="168">
        <v>20.336363636363636</v>
      </c>
      <c r="K633" s="170">
        <f t="shared" si="48"/>
        <v>1217.1300000000001</v>
      </c>
      <c r="L633" s="68"/>
      <c r="M633" s="65">
        <f t="shared" si="49"/>
        <v>0</v>
      </c>
      <c r="N633" s="147">
        <f t="shared" si="50"/>
        <v>0</v>
      </c>
      <c r="O633" s="145"/>
      <c r="P633" s="151">
        <f t="shared" si="51"/>
        <v>1924.4027272727274</v>
      </c>
    </row>
    <row r="634" spans="1:16" ht="14.1" hidden="1" customHeight="1" x14ac:dyDescent="0.2">
      <c r="A634" s="59"/>
      <c r="B634" s="60">
        <v>10865</v>
      </c>
      <c r="C634" s="61" t="s">
        <v>1896</v>
      </c>
      <c r="D634" s="61" t="s">
        <v>1897</v>
      </c>
      <c r="E634" s="62" t="s">
        <v>1898</v>
      </c>
      <c r="F634" s="63" t="s">
        <v>86</v>
      </c>
      <c r="G634" s="64">
        <v>22</v>
      </c>
      <c r="H634" s="190" t="s">
        <v>2389</v>
      </c>
      <c r="I634" s="60">
        <v>0</v>
      </c>
      <c r="J634" s="168">
        <v>2.8363636363636364</v>
      </c>
      <c r="K634" s="170">
        <f t="shared" si="48"/>
        <v>169.76</v>
      </c>
      <c r="L634" s="68"/>
      <c r="M634" s="65">
        <f t="shared" si="49"/>
        <v>0</v>
      </c>
      <c r="N634" s="147">
        <f t="shared" si="50"/>
        <v>0</v>
      </c>
      <c r="O634" s="145"/>
      <c r="P634" s="151">
        <f t="shared" si="51"/>
        <v>877.03272727272724</v>
      </c>
    </row>
    <row r="635" spans="1:16" ht="14.1" hidden="1" customHeight="1" x14ac:dyDescent="0.2">
      <c r="A635" s="59"/>
      <c r="B635" s="60">
        <v>10866</v>
      </c>
      <c r="C635" s="61" t="s">
        <v>1899</v>
      </c>
      <c r="D635" s="61" t="s">
        <v>1900</v>
      </c>
      <c r="E635" s="62" t="s">
        <v>1901</v>
      </c>
      <c r="F635" s="63" t="s">
        <v>86</v>
      </c>
      <c r="G635" s="64">
        <v>90</v>
      </c>
      <c r="H635" s="190" t="s">
        <v>2384</v>
      </c>
      <c r="I635" s="60">
        <v>0</v>
      </c>
      <c r="J635" s="168">
        <v>2.5577777777777775</v>
      </c>
      <c r="K635" s="170">
        <f t="shared" si="48"/>
        <v>153.08000000000001</v>
      </c>
      <c r="L635" s="68"/>
      <c r="M635" s="65">
        <f t="shared" si="49"/>
        <v>0</v>
      </c>
      <c r="N635" s="147">
        <f t="shared" si="50"/>
        <v>0</v>
      </c>
      <c r="O635" s="145"/>
      <c r="P635" s="151">
        <f t="shared" si="51"/>
        <v>325.9688888888889</v>
      </c>
    </row>
    <row r="636" spans="1:16" ht="14.1" customHeight="1" x14ac:dyDescent="0.2">
      <c r="A636" s="59"/>
      <c r="B636" s="60">
        <v>10867</v>
      </c>
      <c r="C636" s="61" t="s">
        <v>1902</v>
      </c>
      <c r="D636" s="61" t="s">
        <v>1903</v>
      </c>
      <c r="E636" s="62" t="s">
        <v>1904</v>
      </c>
      <c r="F636" s="63" t="s">
        <v>86</v>
      </c>
      <c r="G636" s="64">
        <v>72</v>
      </c>
      <c r="H636" s="190" t="s">
        <v>2390</v>
      </c>
      <c r="I636" s="60">
        <v>4</v>
      </c>
      <c r="J636" s="168">
        <v>1.987222222222222</v>
      </c>
      <c r="K636" s="170">
        <f t="shared" si="48"/>
        <v>118.94</v>
      </c>
      <c r="L636" s="68"/>
      <c r="M636" s="65">
        <f t="shared" si="49"/>
        <v>0</v>
      </c>
      <c r="N636" s="147">
        <f t="shared" si="50"/>
        <v>0</v>
      </c>
      <c r="O636" s="145"/>
      <c r="P636" s="151">
        <f t="shared" si="51"/>
        <v>335.05111111111114</v>
      </c>
    </row>
    <row r="637" spans="1:16" ht="14.1" hidden="1" customHeight="1" x14ac:dyDescent="0.2">
      <c r="A637" s="59"/>
      <c r="B637" s="60">
        <v>10872</v>
      </c>
      <c r="C637" s="61" t="s">
        <v>1905</v>
      </c>
      <c r="D637" s="61" t="s">
        <v>1906</v>
      </c>
      <c r="E637" s="62" t="s">
        <v>1907</v>
      </c>
      <c r="F637" s="63" t="s">
        <v>86</v>
      </c>
      <c r="G637" s="64">
        <v>90</v>
      </c>
      <c r="H637" s="190" t="s">
        <v>2384</v>
      </c>
      <c r="I637" s="60">
        <v>0</v>
      </c>
      <c r="J637" s="168">
        <v>2.117777777777778</v>
      </c>
      <c r="K637" s="170">
        <f t="shared" si="48"/>
        <v>126.75</v>
      </c>
      <c r="L637" s="68"/>
      <c r="M637" s="65">
        <f t="shared" si="49"/>
        <v>0</v>
      </c>
      <c r="N637" s="147">
        <f t="shared" si="50"/>
        <v>0</v>
      </c>
      <c r="O637" s="145"/>
      <c r="P637" s="151">
        <f t="shared" si="51"/>
        <v>299.63888888888891</v>
      </c>
    </row>
    <row r="638" spans="1:16" ht="14.1" hidden="1" customHeight="1" x14ac:dyDescent="0.2">
      <c r="A638" s="59"/>
      <c r="B638" s="60">
        <v>10901</v>
      </c>
      <c r="C638" s="61" t="s">
        <v>748</v>
      </c>
      <c r="D638" s="61" t="s">
        <v>749</v>
      </c>
      <c r="E638" s="62" t="s">
        <v>750</v>
      </c>
      <c r="F638" s="63" t="s">
        <v>86</v>
      </c>
      <c r="G638" s="64">
        <v>32</v>
      </c>
      <c r="H638" s="190" t="s">
        <v>2386</v>
      </c>
      <c r="I638" s="60">
        <v>0</v>
      </c>
      <c r="J638" s="168">
        <v>2.4612499999999997</v>
      </c>
      <c r="K638" s="170">
        <f t="shared" si="48"/>
        <v>147.31</v>
      </c>
      <c r="L638" s="68"/>
      <c r="M638" s="65">
        <f t="shared" si="49"/>
        <v>0</v>
      </c>
      <c r="N638" s="147">
        <f t="shared" si="50"/>
        <v>0</v>
      </c>
      <c r="O638" s="145"/>
      <c r="P638" s="151">
        <f t="shared" si="51"/>
        <v>633.55999999999995</v>
      </c>
    </row>
    <row r="639" spans="1:16" ht="14.1" hidden="1" customHeight="1" x14ac:dyDescent="0.2">
      <c r="A639" s="59"/>
      <c r="B639" s="60" t="s">
        <v>1908</v>
      </c>
      <c r="C639" s="61" t="s">
        <v>1909</v>
      </c>
      <c r="D639" s="61" t="s">
        <v>1910</v>
      </c>
      <c r="E639" s="62"/>
      <c r="F639" s="63" t="s">
        <v>86</v>
      </c>
      <c r="G639" s="64">
        <v>32</v>
      </c>
      <c r="H639" s="190" t="s">
        <v>2386</v>
      </c>
      <c r="I639" s="60">
        <v>0</v>
      </c>
      <c r="J639" s="168">
        <v>3.3512499999999998</v>
      </c>
      <c r="K639" s="170">
        <f t="shared" si="48"/>
        <v>200.57</v>
      </c>
      <c r="L639" s="68"/>
      <c r="M639" s="65">
        <f t="shared" si="49"/>
        <v>0</v>
      </c>
      <c r="N639" s="147">
        <f t="shared" si="50"/>
        <v>0</v>
      </c>
      <c r="O639" s="145"/>
      <c r="P639" s="151">
        <f t="shared" si="51"/>
        <v>686.81999999999994</v>
      </c>
    </row>
    <row r="640" spans="1:16" ht="14.1" hidden="1" customHeight="1" x14ac:dyDescent="0.2">
      <c r="A640" s="59"/>
      <c r="B640" s="60">
        <v>10902</v>
      </c>
      <c r="C640" s="61" t="s">
        <v>1911</v>
      </c>
      <c r="D640" s="61" t="s">
        <v>1912</v>
      </c>
      <c r="E640" s="62" t="s">
        <v>1913</v>
      </c>
      <c r="F640" s="63" t="s">
        <v>86</v>
      </c>
      <c r="G640" s="64">
        <v>32</v>
      </c>
      <c r="H640" s="190" t="s">
        <v>2386</v>
      </c>
      <c r="I640" s="60">
        <v>0</v>
      </c>
      <c r="J640" s="168">
        <v>2.4612499999999997</v>
      </c>
      <c r="K640" s="170">
        <f t="shared" si="48"/>
        <v>147.31</v>
      </c>
      <c r="L640" s="68"/>
      <c r="M640" s="65">
        <f t="shared" si="49"/>
        <v>0</v>
      </c>
      <c r="N640" s="147">
        <f t="shared" si="50"/>
        <v>0</v>
      </c>
      <c r="O640" s="145"/>
      <c r="P640" s="151">
        <f t="shared" si="51"/>
        <v>633.55999999999995</v>
      </c>
    </row>
    <row r="641" spans="1:16" ht="14.1" customHeight="1" x14ac:dyDescent="0.2">
      <c r="A641" s="59"/>
      <c r="B641" s="60">
        <v>10904</v>
      </c>
      <c r="C641" s="61" t="s">
        <v>358</v>
      </c>
      <c r="D641" s="61" t="s">
        <v>359</v>
      </c>
      <c r="E641" s="62" t="s">
        <v>360</v>
      </c>
      <c r="F641" s="63" t="s">
        <v>86</v>
      </c>
      <c r="G641" s="64">
        <v>32</v>
      </c>
      <c r="H641" s="190" t="s">
        <v>2386</v>
      </c>
      <c r="I641" s="60">
        <v>25</v>
      </c>
      <c r="J641" s="168">
        <v>2.4612499999999997</v>
      </c>
      <c r="K641" s="170">
        <f t="shared" si="48"/>
        <v>147.31</v>
      </c>
      <c r="L641" s="68"/>
      <c r="M641" s="65">
        <f t="shared" si="49"/>
        <v>0</v>
      </c>
      <c r="N641" s="147">
        <f t="shared" si="50"/>
        <v>0</v>
      </c>
      <c r="O641" s="145"/>
      <c r="P641" s="151">
        <f t="shared" si="51"/>
        <v>633.55999999999995</v>
      </c>
    </row>
    <row r="642" spans="1:16" ht="14.1" hidden="1" customHeight="1" x14ac:dyDescent="0.2">
      <c r="A642" s="59"/>
      <c r="B642" s="60">
        <v>10905</v>
      </c>
      <c r="C642" s="61" t="s">
        <v>405</v>
      </c>
      <c r="D642" s="61" t="s">
        <v>406</v>
      </c>
      <c r="E642" s="62" t="s">
        <v>407</v>
      </c>
      <c r="F642" s="63" t="s">
        <v>86</v>
      </c>
      <c r="G642" s="64">
        <v>32</v>
      </c>
      <c r="H642" s="190" t="s">
        <v>2386</v>
      </c>
      <c r="I642" s="60">
        <v>0</v>
      </c>
      <c r="J642" s="168">
        <v>2.8612499999999996</v>
      </c>
      <c r="K642" s="170">
        <f t="shared" si="48"/>
        <v>171.25</v>
      </c>
      <c r="L642" s="68"/>
      <c r="M642" s="65">
        <f t="shared" si="49"/>
        <v>0</v>
      </c>
      <c r="N642" s="147">
        <f t="shared" si="50"/>
        <v>0</v>
      </c>
      <c r="O642" s="145"/>
      <c r="P642" s="151">
        <f t="shared" si="51"/>
        <v>657.5</v>
      </c>
    </row>
    <row r="643" spans="1:16" ht="14.1" hidden="1" customHeight="1" x14ac:dyDescent="0.2">
      <c r="A643" s="59"/>
      <c r="B643" s="60">
        <v>10906</v>
      </c>
      <c r="C643" s="61" t="s">
        <v>1914</v>
      </c>
      <c r="D643" s="61" t="s">
        <v>1915</v>
      </c>
      <c r="E643" s="62" t="s">
        <v>1916</v>
      </c>
      <c r="F643" s="63" t="s">
        <v>86</v>
      </c>
      <c r="G643" s="64">
        <v>9</v>
      </c>
      <c r="H643" s="190" t="s">
        <v>2399</v>
      </c>
      <c r="I643" s="60">
        <v>0</v>
      </c>
      <c r="J643" s="168">
        <v>3.5177777777777779</v>
      </c>
      <c r="K643" s="170">
        <f t="shared" si="48"/>
        <v>210.54</v>
      </c>
      <c r="L643" s="68"/>
      <c r="M643" s="65">
        <f t="shared" si="49"/>
        <v>0</v>
      </c>
      <c r="N643" s="147">
        <f t="shared" si="50"/>
        <v>0</v>
      </c>
      <c r="O643" s="145"/>
      <c r="P643" s="151">
        <f t="shared" si="51"/>
        <v>1939.4288888888889</v>
      </c>
    </row>
    <row r="644" spans="1:16" ht="14.1" hidden="1" customHeight="1" x14ac:dyDescent="0.2">
      <c r="A644" s="59"/>
      <c r="B644" s="60">
        <v>10908</v>
      </c>
      <c r="C644" s="61" t="s">
        <v>1917</v>
      </c>
      <c r="D644" s="61" t="s">
        <v>1918</v>
      </c>
      <c r="E644" s="62" t="s">
        <v>1919</v>
      </c>
      <c r="F644" s="63" t="s">
        <v>86</v>
      </c>
      <c r="G644" s="64">
        <v>32</v>
      </c>
      <c r="H644" s="190" t="s">
        <v>2386</v>
      </c>
      <c r="I644" s="60">
        <v>0</v>
      </c>
      <c r="J644" s="168">
        <v>5.0012499999999998</v>
      </c>
      <c r="K644" s="170">
        <f t="shared" si="48"/>
        <v>299.32</v>
      </c>
      <c r="L644" s="68"/>
      <c r="M644" s="65">
        <f t="shared" si="49"/>
        <v>0</v>
      </c>
      <c r="N644" s="147">
        <f t="shared" si="50"/>
        <v>0</v>
      </c>
      <c r="O644" s="145"/>
      <c r="P644" s="151">
        <f t="shared" si="51"/>
        <v>785.56999999999994</v>
      </c>
    </row>
    <row r="645" spans="1:16" ht="14.1" hidden="1" customHeight="1" x14ac:dyDescent="0.2">
      <c r="A645" s="59"/>
      <c r="B645" s="60">
        <v>10910</v>
      </c>
      <c r="C645" s="61" t="s">
        <v>1920</v>
      </c>
      <c r="D645" s="61" t="s">
        <v>1921</v>
      </c>
      <c r="E645" s="62" t="s">
        <v>1922</v>
      </c>
      <c r="F645" s="63" t="s">
        <v>86</v>
      </c>
      <c r="G645" s="64">
        <v>14</v>
      </c>
      <c r="H645" s="190" t="s">
        <v>2398</v>
      </c>
      <c r="I645" s="60">
        <v>0</v>
      </c>
      <c r="J645" s="168">
        <v>4.3557142857142859</v>
      </c>
      <c r="K645" s="170">
        <f t="shared" si="48"/>
        <v>260.69</v>
      </c>
      <c r="L645" s="68"/>
      <c r="M645" s="65">
        <f t="shared" si="49"/>
        <v>0</v>
      </c>
      <c r="N645" s="147">
        <f t="shared" si="50"/>
        <v>0</v>
      </c>
      <c r="O645" s="145"/>
      <c r="P645" s="151">
        <f t="shared" si="51"/>
        <v>1372.1185714285714</v>
      </c>
    </row>
    <row r="646" spans="1:16" ht="14.1" hidden="1" customHeight="1" x14ac:dyDescent="0.2">
      <c r="A646" s="59"/>
      <c r="B646" s="60">
        <v>10911</v>
      </c>
      <c r="C646" s="61" t="s">
        <v>751</v>
      </c>
      <c r="D646" s="61" t="s">
        <v>752</v>
      </c>
      <c r="E646" s="62" t="s">
        <v>753</v>
      </c>
      <c r="F646" s="63" t="s">
        <v>86</v>
      </c>
      <c r="G646" s="64">
        <v>14</v>
      </c>
      <c r="H646" s="190" t="s">
        <v>2398</v>
      </c>
      <c r="I646" s="60">
        <v>0</v>
      </c>
      <c r="J646" s="168">
        <v>10.355714285714287</v>
      </c>
      <c r="K646" s="170">
        <f t="shared" si="48"/>
        <v>619.79</v>
      </c>
      <c r="L646" s="68"/>
      <c r="M646" s="65">
        <f t="shared" si="49"/>
        <v>0</v>
      </c>
      <c r="N646" s="147">
        <f t="shared" si="50"/>
        <v>0</v>
      </c>
      <c r="O646" s="145"/>
      <c r="P646" s="151">
        <f t="shared" si="51"/>
        <v>1731.2185714285713</v>
      </c>
    </row>
    <row r="647" spans="1:16" ht="14.1" customHeight="1" x14ac:dyDescent="0.2">
      <c r="A647" s="59"/>
      <c r="B647" s="60">
        <v>10912</v>
      </c>
      <c r="C647" s="61" t="s">
        <v>610</v>
      </c>
      <c r="D647" s="61" t="s">
        <v>611</v>
      </c>
      <c r="E647" s="62" t="s">
        <v>612</v>
      </c>
      <c r="F647" s="63" t="s">
        <v>86</v>
      </c>
      <c r="G647" s="64">
        <v>14</v>
      </c>
      <c r="H647" s="190" t="s">
        <v>2398</v>
      </c>
      <c r="I647" s="60">
        <v>6</v>
      </c>
      <c r="J647" s="168">
        <v>10.355714285714287</v>
      </c>
      <c r="K647" s="170">
        <f t="shared" si="48"/>
        <v>619.79</v>
      </c>
      <c r="L647" s="68"/>
      <c r="M647" s="65">
        <f t="shared" si="49"/>
        <v>0</v>
      </c>
      <c r="N647" s="147">
        <f t="shared" si="50"/>
        <v>0</v>
      </c>
      <c r="O647" s="145"/>
      <c r="P647" s="151">
        <f t="shared" si="51"/>
        <v>1731.2185714285713</v>
      </c>
    </row>
    <row r="648" spans="1:16" ht="14.1" hidden="1" customHeight="1" x14ac:dyDescent="0.2">
      <c r="A648" s="59"/>
      <c r="B648" s="60">
        <v>10913</v>
      </c>
      <c r="C648" s="61" t="s">
        <v>249</v>
      </c>
      <c r="D648" s="61" t="s">
        <v>250</v>
      </c>
      <c r="E648" s="62" t="s">
        <v>251</v>
      </c>
      <c r="F648" s="63" t="s">
        <v>86</v>
      </c>
      <c r="G648" s="64">
        <v>22</v>
      </c>
      <c r="H648" s="190" t="s">
        <v>2389</v>
      </c>
      <c r="I648" s="60">
        <v>0</v>
      </c>
      <c r="J648" s="168">
        <v>4.4963636363636361</v>
      </c>
      <c r="K648" s="170">
        <f t="shared" si="48"/>
        <v>269.11</v>
      </c>
      <c r="L648" s="68"/>
      <c r="M648" s="65">
        <f t="shared" si="49"/>
        <v>0</v>
      </c>
      <c r="N648" s="147">
        <f t="shared" si="50"/>
        <v>0</v>
      </c>
      <c r="O648" s="145"/>
      <c r="P648" s="151">
        <f t="shared" si="51"/>
        <v>976.38272727272727</v>
      </c>
    </row>
    <row r="649" spans="1:16" ht="14.1" customHeight="1" x14ac:dyDescent="0.2">
      <c r="A649" s="59"/>
      <c r="B649" s="60">
        <v>10915</v>
      </c>
      <c r="C649" s="61" t="s">
        <v>471</v>
      </c>
      <c r="D649" s="61" t="s">
        <v>472</v>
      </c>
      <c r="E649" s="62" t="s">
        <v>473</v>
      </c>
      <c r="F649" s="63" t="s">
        <v>19</v>
      </c>
      <c r="G649" s="64">
        <v>22</v>
      </c>
      <c r="H649" s="190" t="s">
        <v>2389</v>
      </c>
      <c r="I649" s="60">
        <v>5</v>
      </c>
      <c r="J649" s="168">
        <v>5.9363636363636365</v>
      </c>
      <c r="K649" s="170">
        <f t="shared" si="48"/>
        <v>355.29</v>
      </c>
      <c r="L649" s="68"/>
      <c r="M649" s="65">
        <f t="shared" si="49"/>
        <v>0</v>
      </c>
      <c r="N649" s="147">
        <f t="shared" si="50"/>
        <v>0</v>
      </c>
      <c r="O649" s="145"/>
      <c r="P649" s="151">
        <f t="shared" si="51"/>
        <v>1062.5627272727272</v>
      </c>
    </row>
    <row r="650" spans="1:16" ht="14.1" customHeight="1" x14ac:dyDescent="0.2">
      <c r="A650" s="59"/>
      <c r="B650" s="60">
        <v>10916</v>
      </c>
      <c r="C650" s="61" t="s">
        <v>754</v>
      </c>
      <c r="D650" s="61" t="s">
        <v>755</v>
      </c>
      <c r="E650" s="62" t="s">
        <v>756</v>
      </c>
      <c r="F650" s="63" t="s">
        <v>86</v>
      </c>
      <c r="G650" s="64">
        <v>22</v>
      </c>
      <c r="H650" s="190" t="s">
        <v>2389</v>
      </c>
      <c r="I650" s="60">
        <v>9</v>
      </c>
      <c r="J650" s="168">
        <v>2.9763636363636365</v>
      </c>
      <c r="K650" s="170">
        <f t="shared" si="48"/>
        <v>178.14</v>
      </c>
      <c r="L650" s="68"/>
      <c r="M650" s="65">
        <f t="shared" si="49"/>
        <v>0</v>
      </c>
      <c r="N650" s="147">
        <f t="shared" si="50"/>
        <v>0</v>
      </c>
      <c r="O650" s="145"/>
      <c r="P650" s="151">
        <f t="shared" si="51"/>
        <v>885.41272727272724</v>
      </c>
    </row>
    <row r="651" spans="1:16" ht="14.1" hidden="1" customHeight="1" x14ac:dyDescent="0.2">
      <c r="A651" s="59"/>
      <c r="B651" s="60" t="s">
        <v>1923</v>
      </c>
      <c r="C651" s="61" t="s">
        <v>1924</v>
      </c>
      <c r="D651" s="61" t="s">
        <v>1925</v>
      </c>
      <c r="E651" s="62" t="s">
        <v>1926</v>
      </c>
      <c r="F651" s="63" t="s">
        <v>86</v>
      </c>
      <c r="G651" s="64">
        <v>22</v>
      </c>
      <c r="H651" s="190" t="s">
        <v>2389</v>
      </c>
      <c r="I651" s="60">
        <v>0</v>
      </c>
      <c r="J651" s="168">
        <v>2.9763636363636365</v>
      </c>
      <c r="K651" s="170">
        <f t="shared" si="48"/>
        <v>178.14</v>
      </c>
      <c r="L651" s="68"/>
      <c r="M651" s="65">
        <f t="shared" si="49"/>
        <v>0</v>
      </c>
      <c r="N651" s="147">
        <f t="shared" si="50"/>
        <v>0</v>
      </c>
      <c r="O651" s="145"/>
      <c r="P651" s="151">
        <f t="shared" si="51"/>
        <v>885.41272727272724</v>
      </c>
    </row>
    <row r="652" spans="1:16" ht="14.1" customHeight="1" x14ac:dyDescent="0.2">
      <c r="A652" s="59"/>
      <c r="B652" s="60">
        <v>10918</v>
      </c>
      <c r="C652" s="61" t="s">
        <v>471</v>
      </c>
      <c r="D652" s="61" t="s">
        <v>472</v>
      </c>
      <c r="E652" s="62" t="s">
        <v>473</v>
      </c>
      <c r="F652" s="63" t="s">
        <v>18</v>
      </c>
      <c r="G652" s="64">
        <v>14</v>
      </c>
      <c r="H652" s="190" t="s">
        <v>2398</v>
      </c>
      <c r="I652" s="60">
        <v>12</v>
      </c>
      <c r="J652" s="168">
        <v>9.9457142857142866</v>
      </c>
      <c r="K652" s="170">
        <f t="shared" si="48"/>
        <v>595.25</v>
      </c>
      <c r="L652" s="68"/>
      <c r="M652" s="65">
        <f t="shared" si="49"/>
        <v>0</v>
      </c>
      <c r="N652" s="147">
        <f t="shared" si="50"/>
        <v>0</v>
      </c>
      <c r="O652" s="145"/>
      <c r="P652" s="151">
        <f t="shared" si="51"/>
        <v>1706.6785714285713</v>
      </c>
    </row>
    <row r="653" spans="1:16" ht="14.1" customHeight="1" x14ac:dyDescent="0.2">
      <c r="A653" s="59"/>
      <c r="B653" s="60" t="s">
        <v>613</v>
      </c>
      <c r="C653" s="61" t="s">
        <v>471</v>
      </c>
      <c r="D653" s="61" t="s">
        <v>472</v>
      </c>
      <c r="E653" s="62" t="s">
        <v>473</v>
      </c>
      <c r="F653" s="63" t="s">
        <v>20</v>
      </c>
      <c r="G653" s="64">
        <v>5</v>
      </c>
      <c r="H653" s="190" t="s">
        <v>2396</v>
      </c>
      <c r="I653" s="60">
        <v>1</v>
      </c>
      <c r="J653" s="168">
        <v>13.57</v>
      </c>
      <c r="K653" s="170">
        <f t="shared" si="48"/>
        <v>812.16</v>
      </c>
      <c r="L653" s="68"/>
      <c r="M653" s="65">
        <f t="shared" si="49"/>
        <v>0</v>
      </c>
      <c r="N653" s="147">
        <f t="shared" si="50"/>
        <v>0</v>
      </c>
      <c r="O653" s="145"/>
      <c r="P653" s="151">
        <f t="shared" si="51"/>
        <v>3924.16</v>
      </c>
    </row>
    <row r="654" spans="1:16" ht="14.1" hidden="1" customHeight="1" x14ac:dyDescent="0.2">
      <c r="A654" s="59"/>
      <c r="B654" s="60" t="s">
        <v>1927</v>
      </c>
      <c r="C654" s="61" t="s">
        <v>471</v>
      </c>
      <c r="D654" s="61" t="s">
        <v>472</v>
      </c>
      <c r="E654" s="62" t="s">
        <v>473</v>
      </c>
      <c r="F654" s="63" t="s">
        <v>1482</v>
      </c>
      <c r="G654" s="64">
        <v>3</v>
      </c>
      <c r="H654" s="190" t="s">
        <v>2400</v>
      </c>
      <c r="I654" s="60">
        <v>0</v>
      </c>
      <c r="J654" s="168">
        <v>19.853333333333332</v>
      </c>
      <c r="K654" s="170">
        <f t="shared" si="48"/>
        <v>1188.22</v>
      </c>
      <c r="L654" s="68"/>
      <c r="M654" s="65">
        <f t="shared" si="49"/>
        <v>0</v>
      </c>
      <c r="N654" s="147">
        <f t="shared" si="50"/>
        <v>0</v>
      </c>
      <c r="O654" s="145"/>
      <c r="P654" s="151">
        <f t="shared" si="51"/>
        <v>6374.8866666666672</v>
      </c>
    </row>
    <row r="655" spans="1:16" ht="14.1" hidden="1" customHeight="1" x14ac:dyDescent="0.2">
      <c r="A655" s="59"/>
      <c r="B655" s="60">
        <v>10919</v>
      </c>
      <c r="C655" s="61" t="s">
        <v>1928</v>
      </c>
      <c r="D655" s="61" t="s">
        <v>1929</v>
      </c>
      <c r="E655" s="62" t="s">
        <v>1930</v>
      </c>
      <c r="F655" s="63" t="s">
        <v>86</v>
      </c>
      <c r="G655" s="64">
        <v>14</v>
      </c>
      <c r="H655" s="190" t="s">
        <v>2398</v>
      </c>
      <c r="I655" s="60">
        <v>0</v>
      </c>
      <c r="J655" s="168">
        <v>9.9457142857142866</v>
      </c>
      <c r="K655" s="170">
        <f t="shared" si="48"/>
        <v>595.25</v>
      </c>
      <c r="L655" s="68"/>
      <c r="M655" s="65">
        <f t="shared" si="49"/>
        <v>0</v>
      </c>
      <c r="N655" s="147">
        <f t="shared" si="50"/>
        <v>0</v>
      </c>
      <c r="O655" s="145"/>
      <c r="P655" s="151">
        <f t="shared" si="51"/>
        <v>1706.6785714285713</v>
      </c>
    </row>
    <row r="656" spans="1:16" ht="14.1" hidden="1" customHeight="1" x14ac:dyDescent="0.2">
      <c r="A656" s="59"/>
      <c r="B656" s="60">
        <v>10921</v>
      </c>
      <c r="C656" s="61" t="s">
        <v>1070</v>
      </c>
      <c r="D656" s="61" t="s">
        <v>1071</v>
      </c>
      <c r="E656" s="62" t="s">
        <v>1072</v>
      </c>
      <c r="F656" s="63" t="s">
        <v>86</v>
      </c>
      <c r="G656" s="64">
        <v>5</v>
      </c>
      <c r="H656" s="190" t="s">
        <v>2396</v>
      </c>
      <c r="I656" s="60">
        <v>0</v>
      </c>
      <c r="J656" s="168">
        <v>95</v>
      </c>
      <c r="K656" s="170">
        <f t="shared" ref="K656:K719" si="52">ROUND(J656*$M$4*1.05,2)</f>
        <v>5685.75</v>
      </c>
      <c r="L656" s="68"/>
      <c r="M656" s="65">
        <f t="shared" ref="M656:M719" si="53">L656*K656</f>
        <v>0</v>
      </c>
      <c r="N656" s="147">
        <f t="shared" ref="N656:N719" si="54">L656/G656</f>
        <v>0</v>
      </c>
      <c r="O656" s="145"/>
      <c r="P656" s="151">
        <f t="shared" ref="P656:P719" si="55">K656+$M$5/G656</f>
        <v>8797.75</v>
      </c>
    </row>
    <row r="657" spans="1:16" ht="14.1" hidden="1" customHeight="1" x14ac:dyDescent="0.2">
      <c r="A657" s="59"/>
      <c r="B657" s="60" t="s">
        <v>1931</v>
      </c>
      <c r="C657" s="61" t="s">
        <v>1932</v>
      </c>
      <c r="D657" s="61" t="s">
        <v>1071</v>
      </c>
      <c r="E657" s="62" t="s">
        <v>1933</v>
      </c>
      <c r="F657" s="63" t="s">
        <v>86</v>
      </c>
      <c r="G657" s="64">
        <v>5</v>
      </c>
      <c r="H657" s="190" t="s">
        <v>2396</v>
      </c>
      <c r="I657" s="60">
        <v>0</v>
      </c>
      <c r="J657" s="168">
        <v>95</v>
      </c>
      <c r="K657" s="170">
        <f t="shared" si="52"/>
        <v>5685.75</v>
      </c>
      <c r="L657" s="68"/>
      <c r="M657" s="65">
        <f t="shared" si="53"/>
        <v>0</v>
      </c>
      <c r="N657" s="147">
        <f t="shared" si="54"/>
        <v>0</v>
      </c>
      <c r="O657" s="145"/>
      <c r="P657" s="151">
        <f t="shared" si="55"/>
        <v>8797.75</v>
      </c>
    </row>
    <row r="658" spans="1:16" ht="14.1" hidden="1" customHeight="1" x14ac:dyDescent="0.2">
      <c r="A658" s="59"/>
      <c r="B658" s="60">
        <v>10922</v>
      </c>
      <c r="C658" s="61" t="s">
        <v>1934</v>
      </c>
      <c r="D658" s="61" t="s">
        <v>1935</v>
      </c>
      <c r="E658" s="62"/>
      <c r="F658" s="63" t="s">
        <v>86</v>
      </c>
      <c r="G658" s="64">
        <v>14</v>
      </c>
      <c r="H658" s="190" t="s">
        <v>2398</v>
      </c>
      <c r="I658" s="60">
        <v>0</v>
      </c>
      <c r="J658" s="168">
        <v>4.3557142857142859</v>
      </c>
      <c r="K658" s="170">
        <f t="shared" si="52"/>
        <v>260.69</v>
      </c>
      <c r="L658" s="68"/>
      <c r="M658" s="65">
        <f t="shared" si="53"/>
        <v>0</v>
      </c>
      <c r="N658" s="147">
        <f t="shared" si="54"/>
        <v>0</v>
      </c>
      <c r="O658" s="145"/>
      <c r="P658" s="151">
        <f t="shared" si="55"/>
        <v>1372.1185714285714</v>
      </c>
    </row>
    <row r="659" spans="1:16" ht="14.1" hidden="1" customHeight="1" x14ac:dyDescent="0.2">
      <c r="A659" s="59"/>
      <c r="B659" s="60">
        <v>10923</v>
      </c>
      <c r="C659" s="61" t="s">
        <v>1936</v>
      </c>
      <c r="D659" s="61" t="s">
        <v>1937</v>
      </c>
      <c r="E659" s="62"/>
      <c r="F659" s="63" t="s">
        <v>86</v>
      </c>
      <c r="G659" s="64">
        <v>22</v>
      </c>
      <c r="H659" s="190" t="s">
        <v>2389</v>
      </c>
      <c r="I659" s="60">
        <v>0</v>
      </c>
      <c r="J659" s="168">
        <v>9.0963636363636358</v>
      </c>
      <c r="K659" s="170">
        <f t="shared" si="52"/>
        <v>544.41999999999996</v>
      </c>
      <c r="L659" s="68"/>
      <c r="M659" s="65">
        <f t="shared" si="53"/>
        <v>0</v>
      </c>
      <c r="N659" s="147">
        <f t="shared" si="54"/>
        <v>0</v>
      </c>
      <c r="O659" s="145"/>
      <c r="P659" s="151">
        <f t="shared" si="55"/>
        <v>1251.6927272727271</v>
      </c>
    </row>
    <row r="660" spans="1:16" ht="14.1" hidden="1" customHeight="1" x14ac:dyDescent="0.2">
      <c r="A660" s="59"/>
      <c r="B660" s="60">
        <v>10924</v>
      </c>
      <c r="C660" s="61" t="s">
        <v>1938</v>
      </c>
      <c r="D660" s="61" t="s">
        <v>1939</v>
      </c>
      <c r="E660" s="62"/>
      <c r="F660" s="63" t="s">
        <v>86</v>
      </c>
      <c r="G660" s="64">
        <v>14</v>
      </c>
      <c r="H660" s="190" t="s">
        <v>2398</v>
      </c>
      <c r="I660" s="60">
        <v>0</v>
      </c>
      <c r="J660" s="168">
        <v>4.3557142857142859</v>
      </c>
      <c r="K660" s="170">
        <f t="shared" si="52"/>
        <v>260.69</v>
      </c>
      <c r="L660" s="68"/>
      <c r="M660" s="65">
        <f t="shared" si="53"/>
        <v>0</v>
      </c>
      <c r="N660" s="147">
        <f t="shared" si="54"/>
        <v>0</v>
      </c>
      <c r="O660" s="145"/>
      <c r="P660" s="151">
        <f t="shared" si="55"/>
        <v>1372.1185714285714</v>
      </c>
    </row>
    <row r="661" spans="1:16" ht="14.1" hidden="1" customHeight="1" x14ac:dyDescent="0.2">
      <c r="A661" s="59"/>
      <c r="B661" s="60">
        <v>10925</v>
      </c>
      <c r="C661" s="61" t="s">
        <v>1940</v>
      </c>
      <c r="D661" s="61" t="s">
        <v>1941</v>
      </c>
      <c r="E661" s="62" t="s">
        <v>1942</v>
      </c>
      <c r="F661" s="63" t="s">
        <v>86</v>
      </c>
      <c r="G661" s="64">
        <v>14</v>
      </c>
      <c r="H661" s="190" t="s">
        <v>2398</v>
      </c>
      <c r="I661" s="60">
        <v>0</v>
      </c>
      <c r="J661" s="168">
        <v>4.3557142857142859</v>
      </c>
      <c r="K661" s="170">
        <f t="shared" si="52"/>
        <v>260.69</v>
      </c>
      <c r="L661" s="68"/>
      <c r="M661" s="65">
        <f t="shared" si="53"/>
        <v>0</v>
      </c>
      <c r="N661" s="147">
        <f t="shared" si="54"/>
        <v>0</v>
      </c>
      <c r="O661" s="145"/>
      <c r="P661" s="151">
        <f t="shared" si="55"/>
        <v>1372.1185714285714</v>
      </c>
    </row>
    <row r="662" spans="1:16" ht="14.1" hidden="1" customHeight="1" x14ac:dyDescent="0.2">
      <c r="A662" s="59"/>
      <c r="B662" s="60">
        <v>10926</v>
      </c>
      <c r="C662" s="61" t="s">
        <v>1943</v>
      </c>
      <c r="D662" s="61" t="s">
        <v>1941</v>
      </c>
      <c r="E662" s="62" t="s">
        <v>1942</v>
      </c>
      <c r="F662" s="63" t="s">
        <v>86</v>
      </c>
      <c r="G662" s="64">
        <v>14</v>
      </c>
      <c r="H662" s="190" t="s">
        <v>2398</v>
      </c>
      <c r="I662" s="60">
        <v>0</v>
      </c>
      <c r="J662" s="168">
        <v>14.985714285714286</v>
      </c>
      <c r="K662" s="170">
        <f t="shared" si="52"/>
        <v>896.9</v>
      </c>
      <c r="L662" s="68"/>
      <c r="M662" s="65">
        <f t="shared" si="53"/>
        <v>0</v>
      </c>
      <c r="N662" s="147">
        <f t="shared" si="54"/>
        <v>0</v>
      </c>
      <c r="O662" s="145"/>
      <c r="P662" s="151">
        <f t="shared" si="55"/>
        <v>2008.3285714285712</v>
      </c>
    </row>
    <row r="663" spans="1:16" ht="14.1" hidden="1" customHeight="1" x14ac:dyDescent="0.2">
      <c r="A663" s="59"/>
      <c r="B663" s="60">
        <v>10927</v>
      </c>
      <c r="C663" s="61" t="s">
        <v>1944</v>
      </c>
      <c r="D663" s="61" t="s">
        <v>1075</v>
      </c>
      <c r="E663" s="62" t="s">
        <v>1945</v>
      </c>
      <c r="F663" s="63" t="s">
        <v>86</v>
      </c>
      <c r="G663" s="64">
        <v>5</v>
      </c>
      <c r="H663" s="190" t="e">
        <v>#N/A</v>
      </c>
      <c r="I663" s="60">
        <v>0</v>
      </c>
      <c r="J663" s="168">
        <v>125</v>
      </c>
      <c r="K663" s="170">
        <f t="shared" si="52"/>
        <v>7481.25</v>
      </c>
      <c r="L663" s="68"/>
      <c r="M663" s="65">
        <f t="shared" si="53"/>
        <v>0</v>
      </c>
      <c r="N663" s="147">
        <f t="shared" si="54"/>
        <v>0</v>
      </c>
      <c r="O663" s="145"/>
      <c r="P663" s="151">
        <f t="shared" si="55"/>
        <v>10593.25</v>
      </c>
    </row>
    <row r="664" spans="1:16" ht="14.1" hidden="1" customHeight="1" x14ac:dyDescent="0.2">
      <c r="A664" s="59"/>
      <c r="B664" s="60" t="s">
        <v>1946</v>
      </c>
      <c r="C664" s="61" t="s">
        <v>1947</v>
      </c>
      <c r="D664" s="61" t="s">
        <v>1075</v>
      </c>
      <c r="E664" s="62" t="s">
        <v>1948</v>
      </c>
      <c r="F664" s="63" t="s">
        <v>86</v>
      </c>
      <c r="G664" s="64">
        <v>5</v>
      </c>
      <c r="H664" s="190" t="e">
        <v>#N/A</v>
      </c>
      <c r="I664" s="60">
        <v>0</v>
      </c>
      <c r="J664" s="168">
        <v>125</v>
      </c>
      <c r="K664" s="170">
        <f t="shared" si="52"/>
        <v>7481.25</v>
      </c>
      <c r="L664" s="68"/>
      <c r="M664" s="65">
        <f t="shared" si="53"/>
        <v>0</v>
      </c>
      <c r="N664" s="147">
        <f t="shared" si="54"/>
        <v>0</v>
      </c>
      <c r="O664" s="145"/>
      <c r="P664" s="151">
        <f t="shared" si="55"/>
        <v>10593.25</v>
      </c>
    </row>
    <row r="665" spans="1:16" ht="14.1" hidden="1" customHeight="1" x14ac:dyDescent="0.2">
      <c r="A665" s="59"/>
      <c r="B665" s="60" t="s">
        <v>1073</v>
      </c>
      <c r="C665" s="61" t="s">
        <v>1074</v>
      </c>
      <c r="D665" s="61" t="s">
        <v>1075</v>
      </c>
      <c r="E665" s="62" t="s">
        <v>1076</v>
      </c>
      <c r="F665" s="63" t="s">
        <v>86</v>
      </c>
      <c r="G665" s="64">
        <v>5</v>
      </c>
      <c r="H665" s="190" t="e">
        <v>#N/A</v>
      </c>
      <c r="I665" s="60">
        <v>0</v>
      </c>
      <c r="J665" s="168">
        <v>185</v>
      </c>
      <c r="K665" s="170">
        <f t="shared" si="52"/>
        <v>11072.25</v>
      </c>
      <c r="L665" s="68"/>
      <c r="M665" s="65">
        <f t="shared" si="53"/>
        <v>0</v>
      </c>
      <c r="N665" s="147">
        <f t="shared" si="54"/>
        <v>0</v>
      </c>
      <c r="O665" s="145"/>
      <c r="P665" s="151">
        <f t="shared" si="55"/>
        <v>14184.25</v>
      </c>
    </row>
    <row r="666" spans="1:16" ht="14.1" customHeight="1" x14ac:dyDescent="0.2">
      <c r="A666" s="59"/>
      <c r="B666" s="60">
        <v>10930</v>
      </c>
      <c r="C666" s="61" t="s">
        <v>1077</v>
      </c>
      <c r="D666" s="61" t="s">
        <v>1078</v>
      </c>
      <c r="E666" s="62" t="s">
        <v>1079</v>
      </c>
      <c r="F666" s="63" t="s">
        <v>86</v>
      </c>
      <c r="G666" s="64">
        <v>22</v>
      </c>
      <c r="H666" s="190" t="s">
        <v>2389</v>
      </c>
      <c r="I666" s="60">
        <v>2</v>
      </c>
      <c r="J666" s="168">
        <v>7.5363636363636362</v>
      </c>
      <c r="K666" s="170">
        <f t="shared" si="52"/>
        <v>451.05</v>
      </c>
      <c r="L666" s="68"/>
      <c r="M666" s="65">
        <f t="shared" si="53"/>
        <v>0</v>
      </c>
      <c r="N666" s="147">
        <f t="shared" si="54"/>
        <v>0</v>
      </c>
      <c r="O666" s="145"/>
      <c r="P666" s="151">
        <f t="shared" si="55"/>
        <v>1158.3227272727272</v>
      </c>
    </row>
    <row r="667" spans="1:16" ht="14.1" hidden="1" customHeight="1" x14ac:dyDescent="0.2">
      <c r="A667" s="59"/>
      <c r="B667" s="60">
        <v>10931</v>
      </c>
      <c r="C667" s="61" t="s">
        <v>408</v>
      </c>
      <c r="D667" s="61" t="s">
        <v>409</v>
      </c>
      <c r="E667" s="62" t="s">
        <v>410</v>
      </c>
      <c r="F667" s="63" t="s">
        <v>86</v>
      </c>
      <c r="G667" s="64">
        <v>72</v>
      </c>
      <c r="H667" s="190" t="s">
        <v>2390</v>
      </c>
      <c r="I667" s="60">
        <v>0</v>
      </c>
      <c r="J667" s="168">
        <v>2.1872222222222222</v>
      </c>
      <c r="K667" s="170">
        <f t="shared" si="52"/>
        <v>130.91</v>
      </c>
      <c r="L667" s="68"/>
      <c r="M667" s="65">
        <f t="shared" si="53"/>
        <v>0</v>
      </c>
      <c r="N667" s="147">
        <f t="shared" si="54"/>
        <v>0</v>
      </c>
      <c r="O667" s="145"/>
      <c r="P667" s="151">
        <f t="shared" si="55"/>
        <v>347.02111111111111</v>
      </c>
    </row>
    <row r="668" spans="1:16" ht="14.1" customHeight="1" x14ac:dyDescent="0.2">
      <c r="A668" s="59"/>
      <c r="B668" s="60">
        <v>10932</v>
      </c>
      <c r="C668" s="61" t="s">
        <v>189</v>
      </c>
      <c r="D668" s="61" t="s">
        <v>190</v>
      </c>
      <c r="E668" s="62" t="s">
        <v>191</v>
      </c>
      <c r="F668" s="63" t="s">
        <v>86</v>
      </c>
      <c r="G668" s="64">
        <v>22</v>
      </c>
      <c r="H668" s="190" t="s">
        <v>2389</v>
      </c>
      <c r="I668" s="60">
        <v>5</v>
      </c>
      <c r="J668" s="168">
        <v>2.3363636363636364</v>
      </c>
      <c r="K668" s="170">
        <f t="shared" si="52"/>
        <v>139.83000000000001</v>
      </c>
      <c r="L668" s="68"/>
      <c r="M668" s="65">
        <f t="shared" si="53"/>
        <v>0</v>
      </c>
      <c r="N668" s="147">
        <f t="shared" si="54"/>
        <v>0</v>
      </c>
      <c r="O668" s="145"/>
      <c r="P668" s="151">
        <f t="shared" si="55"/>
        <v>847.10272727272729</v>
      </c>
    </row>
    <row r="669" spans="1:16" ht="14.1" hidden="1" customHeight="1" x14ac:dyDescent="0.2">
      <c r="A669" s="59"/>
      <c r="B669" s="60">
        <v>10933</v>
      </c>
      <c r="C669" s="61" t="s">
        <v>1949</v>
      </c>
      <c r="D669" s="61" t="s">
        <v>1950</v>
      </c>
      <c r="E669" s="62" t="s">
        <v>1951</v>
      </c>
      <c r="F669" s="63" t="s">
        <v>86</v>
      </c>
      <c r="G669" s="64">
        <v>22</v>
      </c>
      <c r="H669" s="190" t="s">
        <v>2389</v>
      </c>
      <c r="I669" s="60">
        <v>0</v>
      </c>
      <c r="J669" s="168">
        <v>3.626363636363636</v>
      </c>
      <c r="K669" s="170">
        <f t="shared" si="52"/>
        <v>217.04</v>
      </c>
      <c r="L669" s="68"/>
      <c r="M669" s="65">
        <f t="shared" si="53"/>
        <v>0</v>
      </c>
      <c r="N669" s="147">
        <f t="shared" si="54"/>
        <v>0</v>
      </c>
      <c r="O669" s="145"/>
      <c r="P669" s="151">
        <f t="shared" si="55"/>
        <v>924.31272727272722</v>
      </c>
    </row>
    <row r="670" spans="1:16" ht="14.1" customHeight="1" x14ac:dyDescent="0.2">
      <c r="A670" s="59"/>
      <c r="B670" s="60">
        <v>10934</v>
      </c>
      <c r="C670" s="61" t="s">
        <v>1952</v>
      </c>
      <c r="D670" s="61" t="s">
        <v>1953</v>
      </c>
      <c r="E670" s="62" t="s">
        <v>1954</v>
      </c>
      <c r="F670" s="63" t="s">
        <v>86</v>
      </c>
      <c r="G670" s="64">
        <v>32</v>
      </c>
      <c r="H670" s="190" t="s">
        <v>2386</v>
      </c>
      <c r="I670" s="60">
        <v>3</v>
      </c>
      <c r="J670" s="168">
        <v>2.2712500000000002</v>
      </c>
      <c r="K670" s="170">
        <f t="shared" si="52"/>
        <v>135.93</v>
      </c>
      <c r="L670" s="68"/>
      <c r="M670" s="65">
        <f t="shared" si="53"/>
        <v>0</v>
      </c>
      <c r="N670" s="147">
        <f t="shared" si="54"/>
        <v>0</v>
      </c>
      <c r="O670" s="145"/>
      <c r="P670" s="151">
        <f t="shared" si="55"/>
        <v>622.18000000000006</v>
      </c>
    </row>
    <row r="671" spans="1:16" ht="14.1" hidden="1" customHeight="1" x14ac:dyDescent="0.2">
      <c r="A671" s="59"/>
      <c r="B671" s="60" t="s">
        <v>1955</v>
      </c>
      <c r="C671" s="61" t="s">
        <v>1956</v>
      </c>
      <c r="D671" s="61" t="s">
        <v>1953</v>
      </c>
      <c r="E671" s="62" t="s">
        <v>1954</v>
      </c>
      <c r="F671" s="63" t="s">
        <v>86</v>
      </c>
      <c r="G671" s="64">
        <v>32</v>
      </c>
      <c r="H671" s="190" t="s">
        <v>2386</v>
      </c>
      <c r="I671" s="60">
        <v>0</v>
      </c>
      <c r="J671" s="168">
        <v>2.2712500000000002</v>
      </c>
      <c r="K671" s="170">
        <f t="shared" si="52"/>
        <v>135.93</v>
      </c>
      <c r="L671" s="68"/>
      <c r="M671" s="65">
        <f t="shared" si="53"/>
        <v>0</v>
      </c>
      <c r="N671" s="147">
        <f t="shared" si="54"/>
        <v>0</v>
      </c>
      <c r="O671" s="145"/>
      <c r="P671" s="151">
        <f t="shared" si="55"/>
        <v>622.18000000000006</v>
      </c>
    </row>
    <row r="672" spans="1:16" ht="14.1" hidden="1" customHeight="1" x14ac:dyDescent="0.2">
      <c r="A672" s="59"/>
      <c r="B672" s="60">
        <v>10935</v>
      </c>
      <c r="C672" s="61" t="s">
        <v>1080</v>
      </c>
      <c r="D672" s="61" t="s">
        <v>1081</v>
      </c>
      <c r="E672" s="62" t="s">
        <v>1082</v>
      </c>
      <c r="F672" s="63" t="s">
        <v>86</v>
      </c>
      <c r="G672" s="64">
        <v>22</v>
      </c>
      <c r="H672" s="190" t="s">
        <v>2389</v>
      </c>
      <c r="I672" s="60">
        <v>0</v>
      </c>
      <c r="J672" s="168">
        <v>8.3863636363636367</v>
      </c>
      <c r="K672" s="170">
        <f t="shared" si="52"/>
        <v>501.92</v>
      </c>
      <c r="L672" s="68"/>
      <c r="M672" s="65">
        <f t="shared" si="53"/>
        <v>0</v>
      </c>
      <c r="N672" s="147">
        <f t="shared" si="54"/>
        <v>0</v>
      </c>
      <c r="O672" s="145"/>
      <c r="P672" s="151">
        <f t="shared" si="55"/>
        <v>1209.1927272727273</v>
      </c>
    </row>
    <row r="673" spans="1:16" ht="14.1" hidden="1" customHeight="1" x14ac:dyDescent="0.2">
      <c r="A673" s="59"/>
      <c r="B673" s="60">
        <v>10936</v>
      </c>
      <c r="C673" s="61" t="s">
        <v>1957</v>
      </c>
      <c r="D673" s="61" t="s">
        <v>1958</v>
      </c>
      <c r="E673" s="62" t="s">
        <v>1959</v>
      </c>
      <c r="F673" s="63" t="s">
        <v>86</v>
      </c>
      <c r="G673" s="64">
        <v>22</v>
      </c>
      <c r="H673" s="190" t="s">
        <v>2389</v>
      </c>
      <c r="I673" s="60">
        <v>0</v>
      </c>
      <c r="J673" s="168">
        <v>6.916363636363636</v>
      </c>
      <c r="K673" s="170">
        <f t="shared" si="52"/>
        <v>413.94</v>
      </c>
      <c r="L673" s="68"/>
      <c r="M673" s="65">
        <f t="shared" si="53"/>
        <v>0</v>
      </c>
      <c r="N673" s="147">
        <f t="shared" si="54"/>
        <v>0</v>
      </c>
      <c r="O673" s="145"/>
      <c r="P673" s="151">
        <f t="shared" si="55"/>
        <v>1121.2127272727273</v>
      </c>
    </row>
    <row r="674" spans="1:16" ht="14.1" hidden="1" customHeight="1" x14ac:dyDescent="0.2">
      <c r="A674" s="59"/>
      <c r="B674" s="60">
        <v>10938</v>
      </c>
      <c r="C674" s="61" t="s">
        <v>1960</v>
      </c>
      <c r="D674" s="61" t="s">
        <v>1078</v>
      </c>
      <c r="E674" s="62" t="s">
        <v>1961</v>
      </c>
      <c r="F674" s="63" t="s">
        <v>86</v>
      </c>
      <c r="G674" s="64">
        <v>22</v>
      </c>
      <c r="H674" s="190" t="s">
        <v>2389</v>
      </c>
      <c r="I674" s="60">
        <v>0</v>
      </c>
      <c r="J674" s="168">
        <v>8.3863636363636367</v>
      </c>
      <c r="K674" s="170">
        <f t="shared" si="52"/>
        <v>501.92</v>
      </c>
      <c r="L674" s="68"/>
      <c r="M674" s="65">
        <f t="shared" si="53"/>
        <v>0</v>
      </c>
      <c r="N674" s="147">
        <f t="shared" si="54"/>
        <v>0</v>
      </c>
      <c r="O674" s="145"/>
      <c r="P674" s="151">
        <f t="shared" si="55"/>
        <v>1209.1927272727273</v>
      </c>
    </row>
    <row r="675" spans="1:16" ht="14.1" hidden="1" customHeight="1" x14ac:dyDescent="0.2">
      <c r="A675" s="59"/>
      <c r="B675" s="60">
        <v>10939</v>
      </c>
      <c r="C675" s="61" t="s">
        <v>757</v>
      </c>
      <c r="D675" s="61" t="s">
        <v>513</v>
      </c>
      <c r="E675" s="62" t="s">
        <v>758</v>
      </c>
      <c r="F675" s="63" t="s">
        <v>86</v>
      </c>
      <c r="G675" s="64">
        <v>32</v>
      </c>
      <c r="H675" s="190" t="s">
        <v>2386</v>
      </c>
      <c r="I675" s="60">
        <v>0</v>
      </c>
      <c r="J675" s="168">
        <v>9.7512500000000006</v>
      </c>
      <c r="K675" s="170">
        <f t="shared" si="52"/>
        <v>583.61</v>
      </c>
      <c r="L675" s="68"/>
      <c r="M675" s="65">
        <f t="shared" si="53"/>
        <v>0</v>
      </c>
      <c r="N675" s="147">
        <f t="shared" si="54"/>
        <v>0</v>
      </c>
      <c r="O675" s="145"/>
      <c r="P675" s="151">
        <f t="shared" si="55"/>
        <v>1069.8600000000001</v>
      </c>
    </row>
    <row r="676" spans="1:16" ht="14.1" hidden="1" customHeight="1" x14ac:dyDescent="0.2">
      <c r="A676" s="59"/>
      <c r="B676" s="60" t="s">
        <v>1962</v>
      </c>
      <c r="C676" s="61" t="s">
        <v>1963</v>
      </c>
      <c r="D676" s="61" t="s">
        <v>513</v>
      </c>
      <c r="E676" s="62" t="s">
        <v>1964</v>
      </c>
      <c r="F676" s="63" t="s">
        <v>86</v>
      </c>
      <c r="G676" s="64">
        <v>32</v>
      </c>
      <c r="H676" s="190" t="s">
        <v>2386</v>
      </c>
      <c r="I676" s="60">
        <v>0</v>
      </c>
      <c r="J676" s="168">
        <v>9.0612499999999994</v>
      </c>
      <c r="K676" s="170">
        <f t="shared" si="52"/>
        <v>542.32000000000005</v>
      </c>
      <c r="L676" s="68"/>
      <c r="M676" s="65">
        <f t="shared" si="53"/>
        <v>0</v>
      </c>
      <c r="N676" s="147">
        <f t="shared" si="54"/>
        <v>0</v>
      </c>
      <c r="O676" s="145"/>
      <c r="P676" s="151">
        <f t="shared" si="55"/>
        <v>1028.5700000000002</v>
      </c>
    </row>
    <row r="677" spans="1:16" ht="14.1" hidden="1" customHeight="1" x14ac:dyDescent="0.2">
      <c r="A677" s="59"/>
      <c r="B677" s="60">
        <v>10940</v>
      </c>
      <c r="C677" s="61" t="s">
        <v>1083</v>
      </c>
      <c r="D677" s="61" t="s">
        <v>1084</v>
      </c>
      <c r="E677" s="62" t="s">
        <v>1085</v>
      </c>
      <c r="F677" s="63" t="s">
        <v>86</v>
      </c>
      <c r="G677" s="64">
        <v>22</v>
      </c>
      <c r="H677" s="190" t="s">
        <v>2389</v>
      </c>
      <c r="I677" s="60">
        <v>0</v>
      </c>
      <c r="J677" s="168">
        <v>13.136363636363637</v>
      </c>
      <c r="K677" s="170">
        <f t="shared" si="52"/>
        <v>786.21</v>
      </c>
      <c r="L677" s="68"/>
      <c r="M677" s="65">
        <f t="shared" si="53"/>
        <v>0</v>
      </c>
      <c r="N677" s="147">
        <f t="shared" si="54"/>
        <v>0</v>
      </c>
      <c r="O677" s="145"/>
      <c r="P677" s="151">
        <f t="shared" si="55"/>
        <v>1493.4827272727273</v>
      </c>
    </row>
    <row r="678" spans="1:16" ht="14.1" hidden="1" customHeight="1" x14ac:dyDescent="0.2">
      <c r="A678" s="59"/>
      <c r="B678" s="60">
        <v>10943</v>
      </c>
      <c r="C678" s="61" t="s">
        <v>614</v>
      </c>
      <c r="D678" s="61" t="s">
        <v>615</v>
      </c>
      <c r="E678" s="62" t="s">
        <v>616</v>
      </c>
      <c r="F678" s="63" t="s">
        <v>86</v>
      </c>
      <c r="G678" s="64">
        <v>72</v>
      </c>
      <c r="H678" s="190" t="s">
        <v>2390</v>
      </c>
      <c r="I678" s="60">
        <v>0</v>
      </c>
      <c r="J678" s="168">
        <v>4.7572222222222225</v>
      </c>
      <c r="K678" s="170">
        <f t="shared" si="52"/>
        <v>284.72000000000003</v>
      </c>
      <c r="L678" s="68"/>
      <c r="M678" s="65">
        <f t="shared" si="53"/>
        <v>0</v>
      </c>
      <c r="N678" s="147">
        <f t="shared" si="54"/>
        <v>0</v>
      </c>
      <c r="O678" s="145"/>
      <c r="P678" s="151">
        <f t="shared" si="55"/>
        <v>500.83111111111111</v>
      </c>
    </row>
    <row r="679" spans="1:16" ht="14.1" hidden="1" customHeight="1" x14ac:dyDescent="0.2">
      <c r="A679" s="59"/>
      <c r="B679" s="60">
        <v>10944</v>
      </c>
      <c r="C679" s="61" t="s">
        <v>1965</v>
      </c>
      <c r="D679" s="61" t="s">
        <v>1966</v>
      </c>
      <c r="E679" s="62"/>
      <c r="F679" s="63" t="s">
        <v>86</v>
      </c>
      <c r="G679" s="64">
        <v>22</v>
      </c>
      <c r="H679" s="190" t="s">
        <v>2389</v>
      </c>
      <c r="I679" s="60">
        <v>0</v>
      </c>
      <c r="J679" s="168">
        <v>6.916363636363636</v>
      </c>
      <c r="K679" s="170">
        <f t="shared" si="52"/>
        <v>413.94</v>
      </c>
      <c r="L679" s="68"/>
      <c r="M679" s="65">
        <f t="shared" si="53"/>
        <v>0</v>
      </c>
      <c r="N679" s="147">
        <f t="shared" si="54"/>
        <v>0</v>
      </c>
      <c r="O679" s="145"/>
      <c r="P679" s="151">
        <f t="shared" si="55"/>
        <v>1121.2127272727273</v>
      </c>
    </row>
    <row r="680" spans="1:16" ht="14.1" hidden="1" customHeight="1" x14ac:dyDescent="0.2">
      <c r="A680" s="59"/>
      <c r="B680" s="60">
        <v>10941</v>
      </c>
      <c r="C680" s="61" t="s">
        <v>1086</v>
      </c>
      <c r="D680" s="61" t="s">
        <v>1087</v>
      </c>
      <c r="E680" s="62" t="s">
        <v>1088</v>
      </c>
      <c r="F680" s="63" t="s">
        <v>86</v>
      </c>
      <c r="G680" s="64">
        <v>5</v>
      </c>
      <c r="H680" s="190" t="s">
        <v>2396</v>
      </c>
      <c r="I680" s="60">
        <v>0</v>
      </c>
      <c r="J680" s="168">
        <v>33.53</v>
      </c>
      <c r="K680" s="170">
        <f t="shared" si="52"/>
        <v>2006.77</v>
      </c>
      <c r="L680" s="68"/>
      <c r="M680" s="65">
        <f t="shared" si="53"/>
        <v>0</v>
      </c>
      <c r="N680" s="147">
        <f t="shared" si="54"/>
        <v>0</v>
      </c>
      <c r="O680" s="145"/>
      <c r="P680" s="151">
        <f t="shared" si="55"/>
        <v>5118.7700000000004</v>
      </c>
    </row>
    <row r="681" spans="1:16" ht="14.1" hidden="1" customHeight="1" x14ac:dyDescent="0.2">
      <c r="A681" s="59"/>
      <c r="B681" s="60">
        <v>10942</v>
      </c>
      <c r="C681" s="61" t="s">
        <v>1967</v>
      </c>
      <c r="D681" s="61" t="s">
        <v>1968</v>
      </c>
      <c r="E681" s="62" t="s">
        <v>1969</v>
      </c>
      <c r="F681" s="63" t="s">
        <v>86</v>
      </c>
      <c r="G681" s="64">
        <v>22</v>
      </c>
      <c r="H681" s="190" t="s">
        <v>2389</v>
      </c>
      <c r="I681" s="60">
        <v>0</v>
      </c>
      <c r="J681" s="168">
        <v>8.3863636363636367</v>
      </c>
      <c r="K681" s="170">
        <f t="shared" si="52"/>
        <v>501.92</v>
      </c>
      <c r="L681" s="68"/>
      <c r="M681" s="65">
        <f t="shared" si="53"/>
        <v>0</v>
      </c>
      <c r="N681" s="147">
        <f t="shared" si="54"/>
        <v>0</v>
      </c>
      <c r="O681" s="145"/>
      <c r="P681" s="151">
        <f t="shared" si="55"/>
        <v>1209.1927272727273</v>
      </c>
    </row>
    <row r="682" spans="1:16" ht="14.1" hidden="1" customHeight="1" x14ac:dyDescent="0.2">
      <c r="A682" s="59"/>
      <c r="B682" s="60">
        <v>10949</v>
      </c>
      <c r="C682" s="61" t="s">
        <v>1970</v>
      </c>
      <c r="D682" s="61" t="s">
        <v>1971</v>
      </c>
      <c r="E682" s="62" t="s">
        <v>1972</v>
      </c>
      <c r="F682" s="63" t="s">
        <v>86</v>
      </c>
      <c r="G682" s="64">
        <v>11</v>
      </c>
      <c r="H682" s="190" t="s">
        <v>2394</v>
      </c>
      <c r="I682" s="60">
        <v>0</v>
      </c>
      <c r="J682" s="168">
        <v>30.802727272727275</v>
      </c>
      <c r="K682" s="170">
        <f t="shared" si="52"/>
        <v>1843.54</v>
      </c>
      <c r="L682" s="68"/>
      <c r="M682" s="65">
        <f t="shared" si="53"/>
        <v>0</v>
      </c>
      <c r="N682" s="147">
        <f t="shared" si="54"/>
        <v>0</v>
      </c>
      <c r="O682" s="145"/>
      <c r="P682" s="151">
        <f t="shared" si="55"/>
        <v>3258.0854545454545</v>
      </c>
    </row>
    <row r="683" spans="1:16" ht="14.1" hidden="1" customHeight="1" x14ac:dyDescent="0.2">
      <c r="A683" s="59"/>
      <c r="B683" s="60">
        <v>10950</v>
      </c>
      <c r="C683" s="61" t="s">
        <v>1973</v>
      </c>
      <c r="D683" s="61" t="s">
        <v>1974</v>
      </c>
      <c r="E683" s="62" t="s">
        <v>1975</v>
      </c>
      <c r="F683" s="63" t="s">
        <v>86</v>
      </c>
      <c r="G683" s="64">
        <v>22</v>
      </c>
      <c r="H683" s="190" t="s">
        <v>2389</v>
      </c>
      <c r="I683" s="60">
        <v>0</v>
      </c>
      <c r="J683" s="168">
        <v>3.2863636363636362</v>
      </c>
      <c r="K683" s="170">
        <f t="shared" si="52"/>
        <v>196.69</v>
      </c>
      <c r="L683" s="68"/>
      <c r="M683" s="65">
        <f t="shared" si="53"/>
        <v>0</v>
      </c>
      <c r="N683" s="147">
        <f t="shared" si="54"/>
        <v>0</v>
      </c>
      <c r="O683" s="145"/>
      <c r="P683" s="151">
        <f t="shared" si="55"/>
        <v>903.96272727272731</v>
      </c>
    </row>
    <row r="684" spans="1:16" ht="14.1" hidden="1" customHeight="1" x14ac:dyDescent="0.2">
      <c r="A684" s="59"/>
      <c r="B684" s="60">
        <v>10951</v>
      </c>
      <c r="C684" s="61" t="s">
        <v>1089</v>
      </c>
      <c r="D684" s="61" t="s">
        <v>1090</v>
      </c>
      <c r="E684" s="62" t="s">
        <v>1091</v>
      </c>
      <c r="F684" s="63" t="s">
        <v>19</v>
      </c>
      <c r="G684" s="64">
        <v>32</v>
      </c>
      <c r="H684" s="190" t="s">
        <v>2386</v>
      </c>
      <c r="I684" s="60">
        <v>0</v>
      </c>
      <c r="J684" s="168">
        <v>2.6912500000000001</v>
      </c>
      <c r="K684" s="170">
        <f t="shared" si="52"/>
        <v>161.07</v>
      </c>
      <c r="L684" s="68"/>
      <c r="M684" s="65">
        <f t="shared" si="53"/>
        <v>0</v>
      </c>
      <c r="N684" s="147">
        <f t="shared" si="54"/>
        <v>0</v>
      </c>
      <c r="O684" s="145"/>
      <c r="P684" s="151">
        <f t="shared" si="55"/>
        <v>647.31999999999994</v>
      </c>
    </row>
    <row r="685" spans="1:16" ht="14.1" hidden="1" customHeight="1" x14ac:dyDescent="0.2">
      <c r="A685" s="59"/>
      <c r="B685" s="60" t="s">
        <v>1976</v>
      </c>
      <c r="C685" s="61" t="s">
        <v>1089</v>
      </c>
      <c r="D685" s="61" t="s">
        <v>1090</v>
      </c>
      <c r="E685" s="62" t="s">
        <v>1091</v>
      </c>
      <c r="F685" s="63" t="s">
        <v>18</v>
      </c>
      <c r="G685" s="64">
        <v>22</v>
      </c>
      <c r="H685" s="190" t="s">
        <v>2395</v>
      </c>
      <c r="I685" s="60">
        <v>0</v>
      </c>
      <c r="J685" s="168">
        <v>3.626363636363636</v>
      </c>
      <c r="K685" s="170">
        <f t="shared" si="52"/>
        <v>217.04</v>
      </c>
      <c r="L685" s="68"/>
      <c r="M685" s="65">
        <f t="shared" si="53"/>
        <v>0</v>
      </c>
      <c r="N685" s="147">
        <f t="shared" si="54"/>
        <v>0</v>
      </c>
      <c r="O685" s="145"/>
      <c r="P685" s="151">
        <f t="shared" si="55"/>
        <v>924.31272727272722</v>
      </c>
    </row>
    <row r="686" spans="1:16" ht="14.1" hidden="1" customHeight="1" x14ac:dyDescent="0.2">
      <c r="A686" s="59"/>
      <c r="B686" s="60" t="s">
        <v>1977</v>
      </c>
      <c r="C686" s="61" t="s">
        <v>1089</v>
      </c>
      <c r="D686" s="61" t="s">
        <v>1090</v>
      </c>
      <c r="E686" s="62" t="s">
        <v>1091</v>
      </c>
      <c r="F686" s="63" t="s">
        <v>20</v>
      </c>
      <c r="G686" s="64">
        <v>5</v>
      </c>
      <c r="H686" s="190" t="s">
        <v>2396</v>
      </c>
      <c r="I686" s="60">
        <v>0</v>
      </c>
      <c r="J686" s="168">
        <v>8.35</v>
      </c>
      <c r="K686" s="170">
        <f t="shared" si="52"/>
        <v>499.75</v>
      </c>
      <c r="L686" s="68"/>
      <c r="M686" s="65">
        <f t="shared" si="53"/>
        <v>0</v>
      </c>
      <c r="N686" s="147">
        <f t="shared" si="54"/>
        <v>0</v>
      </c>
      <c r="O686" s="145"/>
      <c r="P686" s="151">
        <f t="shared" si="55"/>
        <v>3611.75</v>
      </c>
    </row>
    <row r="687" spans="1:16" ht="14.1" hidden="1" customHeight="1" x14ac:dyDescent="0.2">
      <c r="A687" s="59"/>
      <c r="B687" s="60">
        <v>10958</v>
      </c>
      <c r="C687" s="61" t="s">
        <v>1978</v>
      </c>
      <c r="D687" s="61" t="s">
        <v>1979</v>
      </c>
      <c r="E687" s="62"/>
      <c r="F687" s="63" t="s">
        <v>86</v>
      </c>
      <c r="G687" s="64">
        <v>11</v>
      </c>
      <c r="H687" s="190" t="s">
        <v>2394</v>
      </c>
      <c r="I687" s="60">
        <v>0</v>
      </c>
      <c r="J687" s="168">
        <v>6.6827272727272735</v>
      </c>
      <c r="K687" s="170">
        <f t="shared" si="52"/>
        <v>399.96</v>
      </c>
      <c r="L687" s="68"/>
      <c r="M687" s="65">
        <f t="shared" si="53"/>
        <v>0</v>
      </c>
      <c r="N687" s="147">
        <f t="shared" si="54"/>
        <v>0</v>
      </c>
      <c r="O687" s="145"/>
      <c r="P687" s="151">
        <f t="shared" si="55"/>
        <v>1814.5054545454545</v>
      </c>
    </row>
    <row r="688" spans="1:16" ht="14.1" hidden="1" customHeight="1" x14ac:dyDescent="0.2">
      <c r="A688" s="59"/>
      <c r="B688" s="60">
        <v>10959</v>
      </c>
      <c r="C688" s="61" t="s">
        <v>1980</v>
      </c>
      <c r="D688" s="61" t="s">
        <v>1981</v>
      </c>
      <c r="E688" s="62" t="s">
        <v>1982</v>
      </c>
      <c r="F688" s="63" t="s">
        <v>86</v>
      </c>
      <c r="G688" s="64">
        <v>11</v>
      </c>
      <c r="H688" s="190" t="s">
        <v>2394</v>
      </c>
      <c r="I688" s="60">
        <v>0</v>
      </c>
      <c r="J688" s="168">
        <v>20.002727272727274</v>
      </c>
      <c r="K688" s="170">
        <f t="shared" si="52"/>
        <v>1197.1600000000001</v>
      </c>
      <c r="L688" s="68"/>
      <c r="M688" s="65">
        <f t="shared" si="53"/>
        <v>0</v>
      </c>
      <c r="N688" s="147">
        <f t="shared" si="54"/>
        <v>0</v>
      </c>
      <c r="O688" s="145"/>
      <c r="P688" s="151">
        <f t="shared" si="55"/>
        <v>2611.7054545454548</v>
      </c>
    </row>
    <row r="689" spans="1:16" ht="14.1" hidden="1" customHeight="1" x14ac:dyDescent="0.2">
      <c r="A689" s="59"/>
      <c r="B689" s="60">
        <v>10961</v>
      </c>
      <c r="C689" s="61" t="s">
        <v>1983</v>
      </c>
      <c r="D689" s="61" t="s">
        <v>1984</v>
      </c>
      <c r="E689" s="62" t="s">
        <v>1985</v>
      </c>
      <c r="F689" s="63" t="s">
        <v>86</v>
      </c>
      <c r="G689" s="64">
        <v>22</v>
      </c>
      <c r="H689" s="190" t="s">
        <v>2389</v>
      </c>
      <c r="I689" s="60">
        <v>0</v>
      </c>
      <c r="J689" s="168">
        <v>9.416363636363636</v>
      </c>
      <c r="K689" s="170">
        <f t="shared" si="52"/>
        <v>563.57000000000005</v>
      </c>
      <c r="L689" s="68"/>
      <c r="M689" s="65">
        <f t="shared" si="53"/>
        <v>0</v>
      </c>
      <c r="N689" s="147">
        <f t="shared" si="54"/>
        <v>0</v>
      </c>
      <c r="O689" s="145"/>
      <c r="P689" s="151">
        <f t="shared" si="55"/>
        <v>1270.8427272727272</v>
      </c>
    </row>
    <row r="690" spans="1:16" ht="14.1" hidden="1" customHeight="1" x14ac:dyDescent="0.2">
      <c r="A690" s="59"/>
      <c r="B690" s="60">
        <v>10965</v>
      </c>
      <c r="C690" s="61" t="s">
        <v>361</v>
      </c>
      <c r="D690" s="61" t="s">
        <v>362</v>
      </c>
      <c r="E690" s="62" t="s">
        <v>363</v>
      </c>
      <c r="F690" s="63" t="s">
        <v>19</v>
      </c>
      <c r="G690" s="64">
        <v>32</v>
      </c>
      <c r="H690" s="190" t="s">
        <v>2386</v>
      </c>
      <c r="I690" s="60">
        <v>0</v>
      </c>
      <c r="J690" s="168">
        <v>5.1612499999999999</v>
      </c>
      <c r="K690" s="170">
        <f t="shared" si="52"/>
        <v>308.89999999999998</v>
      </c>
      <c r="L690" s="68"/>
      <c r="M690" s="65">
        <f t="shared" si="53"/>
        <v>0</v>
      </c>
      <c r="N690" s="147">
        <f t="shared" si="54"/>
        <v>0</v>
      </c>
      <c r="O690" s="145"/>
      <c r="P690" s="151">
        <f t="shared" si="55"/>
        <v>795.15</v>
      </c>
    </row>
    <row r="691" spans="1:16" ht="14.1" hidden="1" customHeight="1" x14ac:dyDescent="0.2">
      <c r="A691" s="59"/>
      <c r="B691" s="60" t="s">
        <v>759</v>
      </c>
      <c r="C691" s="61" t="s">
        <v>361</v>
      </c>
      <c r="D691" s="61" t="s">
        <v>362</v>
      </c>
      <c r="E691" s="62" t="s">
        <v>363</v>
      </c>
      <c r="F691" s="63" t="s">
        <v>18</v>
      </c>
      <c r="G691" s="64">
        <v>22</v>
      </c>
      <c r="H691" s="190" t="s">
        <v>2395</v>
      </c>
      <c r="I691" s="60">
        <v>0</v>
      </c>
      <c r="J691" s="168">
        <v>6.916363636363636</v>
      </c>
      <c r="K691" s="170">
        <f t="shared" si="52"/>
        <v>413.94</v>
      </c>
      <c r="L691" s="68"/>
      <c r="M691" s="65">
        <f t="shared" si="53"/>
        <v>0</v>
      </c>
      <c r="N691" s="147">
        <f t="shared" si="54"/>
        <v>0</v>
      </c>
      <c r="O691" s="145"/>
      <c r="P691" s="151">
        <f t="shared" si="55"/>
        <v>1121.2127272727273</v>
      </c>
    </row>
    <row r="692" spans="1:16" ht="14.1" hidden="1" customHeight="1" x14ac:dyDescent="0.2">
      <c r="A692" s="59"/>
      <c r="B692" s="60" t="s">
        <v>1986</v>
      </c>
      <c r="C692" s="61" t="s">
        <v>361</v>
      </c>
      <c r="D692" s="61" t="s">
        <v>362</v>
      </c>
      <c r="E692" s="62" t="s">
        <v>363</v>
      </c>
      <c r="F692" s="63" t="s">
        <v>20</v>
      </c>
      <c r="G692" s="64">
        <v>5</v>
      </c>
      <c r="H692" s="190" t="s">
        <v>2396</v>
      </c>
      <c r="I692" s="60">
        <v>0</v>
      </c>
      <c r="J692" s="168">
        <v>11.17</v>
      </c>
      <c r="K692" s="170">
        <f t="shared" si="52"/>
        <v>668.52</v>
      </c>
      <c r="L692" s="68"/>
      <c r="M692" s="65">
        <f t="shared" si="53"/>
        <v>0</v>
      </c>
      <c r="N692" s="147">
        <f t="shared" si="54"/>
        <v>0</v>
      </c>
      <c r="O692" s="145"/>
      <c r="P692" s="151">
        <f t="shared" si="55"/>
        <v>3780.52</v>
      </c>
    </row>
    <row r="693" spans="1:16" ht="14.1" hidden="1" customHeight="1" x14ac:dyDescent="0.2">
      <c r="A693" s="59"/>
      <c r="B693" s="60">
        <v>10966</v>
      </c>
      <c r="C693" s="61" t="s">
        <v>1987</v>
      </c>
      <c r="D693" s="61" t="s">
        <v>1988</v>
      </c>
      <c r="E693" s="62" t="s">
        <v>1989</v>
      </c>
      <c r="F693" s="63" t="s">
        <v>86</v>
      </c>
      <c r="G693" s="64">
        <v>11</v>
      </c>
      <c r="H693" s="190" t="s">
        <v>2394</v>
      </c>
      <c r="I693" s="60">
        <v>0</v>
      </c>
      <c r="J693" s="168">
        <v>3.9927272727272731</v>
      </c>
      <c r="K693" s="170">
        <f t="shared" si="52"/>
        <v>238.96</v>
      </c>
      <c r="L693" s="68"/>
      <c r="M693" s="65">
        <f t="shared" si="53"/>
        <v>0</v>
      </c>
      <c r="N693" s="147">
        <f t="shared" si="54"/>
        <v>0</v>
      </c>
      <c r="O693" s="145"/>
      <c r="P693" s="151">
        <f t="shared" si="55"/>
        <v>1653.5054545454545</v>
      </c>
    </row>
    <row r="694" spans="1:16" ht="14.1" hidden="1" customHeight="1" x14ac:dyDescent="0.2">
      <c r="A694" s="59"/>
      <c r="B694" s="60">
        <v>10968</v>
      </c>
      <c r="C694" s="61" t="s">
        <v>1990</v>
      </c>
      <c r="D694" s="61" t="s">
        <v>1991</v>
      </c>
      <c r="E694" s="62" t="s">
        <v>1992</v>
      </c>
      <c r="F694" s="63" t="s">
        <v>19</v>
      </c>
      <c r="G694" s="64">
        <v>32</v>
      </c>
      <c r="H694" s="190" t="s">
        <v>2386</v>
      </c>
      <c r="I694" s="60">
        <v>0</v>
      </c>
      <c r="J694" s="168">
        <v>16.381250000000001</v>
      </c>
      <c r="K694" s="170">
        <f t="shared" si="52"/>
        <v>980.42</v>
      </c>
      <c r="L694" s="68"/>
      <c r="M694" s="65">
        <f t="shared" si="53"/>
        <v>0</v>
      </c>
      <c r="N694" s="147">
        <f t="shared" si="54"/>
        <v>0</v>
      </c>
      <c r="O694" s="145"/>
      <c r="P694" s="151">
        <f t="shared" si="55"/>
        <v>1466.67</v>
      </c>
    </row>
    <row r="695" spans="1:16" ht="14.1" hidden="1" customHeight="1" x14ac:dyDescent="0.2">
      <c r="A695" s="59"/>
      <c r="B695" s="60">
        <v>10969</v>
      </c>
      <c r="C695" s="61" t="s">
        <v>1993</v>
      </c>
      <c r="D695" s="61" t="s">
        <v>1994</v>
      </c>
      <c r="E695" s="62" t="s">
        <v>1995</v>
      </c>
      <c r="F695" s="63" t="s">
        <v>86</v>
      </c>
      <c r="G695" s="64">
        <v>22</v>
      </c>
      <c r="H695" s="190" t="s">
        <v>2389</v>
      </c>
      <c r="I695" s="60">
        <v>0</v>
      </c>
      <c r="J695" s="168">
        <v>18.196363636363639</v>
      </c>
      <c r="K695" s="170">
        <f t="shared" si="52"/>
        <v>1089.05</v>
      </c>
      <c r="L695" s="68"/>
      <c r="M695" s="65">
        <f t="shared" si="53"/>
        <v>0</v>
      </c>
      <c r="N695" s="147">
        <f t="shared" si="54"/>
        <v>0</v>
      </c>
      <c r="O695" s="145"/>
      <c r="P695" s="151">
        <f t="shared" si="55"/>
        <v>1796.3227272727272</v>
      </c>
    </row>
    <row r="696" spans="1:16" ht="14.1" hidden="1" customHeight="1" x14ac:dyDescent="0.2">
      <c r="A696" s="59"/>
      <c r="B696" s="60" t="s">
        <v>1996</v>
      </c>
      <c r="C696" s="61" t="s">
        <v>1997</v>
      </c>
      <c r="D696" s="61" t="s">
        <v>1994</v>
      </c>
      <c r="E696" s="62" t="s">
        <v>1995</v>
      </c>
      <c r="F696" s="63" t="s">
        <v>86</v>
      </c>
      <c r="G696" s="64">
        <v>5</v>
      </c>
      <c r="H696" s="190" t="s">
        <v>2396</v>
      </c>
      <c r="I696" s="60">
        <v>0</v>
      </c>
      <c r="J696" s="168">
        <v>30.8</v>
      </c>
      <c r="K696" s="170">
        <f t="shared" si="52"/>
        <v>1843.38</v>
      </c>
      <c r="L696" s="68"/>
      <c r="M696" s="65">
        <f t="shared" si="53"/>
        <v>0</v>
      </c>
      <c r="N696" s="147">
        <f t="shared" si="54"/>
        <v>0</v>
      </c>
      <c r="O696" s="145"/>
      <c r="P696" s="151">
        <f t="shared" si="55"/>
        <v>4955.38</v>
      </c>
    </row>
    <row r="697" spans="1:16" ht="14.1" hidden="1" customHeight="1" x14ac:dyDescent="0.2">
      <c r="A697" s="59"/>
      <c r="B697" s="60">
        <v>10972</v>
      </c>
      <c r="C697" s="61" t="s">
        <v>1998</v>
      </c>
      <c r="D697" s="61" t="s">
        <v>1999</v>
      </c>
      <c r="E697" s="62" t="s">
        <v>2000</v>
      </c>
      <c r="F697" s="63" t="s">
        <v>86</v>
      </c>
      <c r="G697" s="64">
        <v>11</v>
      </c>
      <c r="H697" s="190" t="s">
        <v>2394</v>
      </c>
      <c r="I697" s="60">
        <v>0</v>
      </c>
      <c r="J697" s="168">
        <v>3.4927272727272731</v>
      </c>
      <c r="K697" s="170">
        <f t="shared" si="52"/>
        <v>209.04</v>
      </c>
      <c r="L697" s="68"/>
      <c r="M697" s="65">
        <f t="shared" si="53"/>
        <v>0</v>
      </c>
      <c r="N697" s="147">
        <f t="shared" si="54"/>
        <v>0</v>
      </c>
      <c r="O697" s="145"/>
      <c r="P697" s="151">
        <f t="shared" si="55"/>
        <v>1623.5854545454545</v>
      </c>
    </row>
    <row r="698" spans="1:16" ht="14.1" hidden="1" customHeight="1" x14ac:dyDescent="0.2">
      <c r="A698" s="59"/>
      <c r="B698" s="60">
        <v>11010</v>
      </c>
      <c r="C698" s="61" t="s">
        <v>2001</v>
      </c>
      <c r="D698" s="61" t="s">
        <v>2002</v>
      </c>
      <c r="E698" s="62" t="s">
        <v>2003</v>
      </c>
      <c r="F698" s="63" t="s">
        <v>86</v>
      </c>
      <c r="G698" s="64">
        <v>5</v>
      </c>
      <c r="H698" s="190" t="s">
        <v>2396</v>
      </c>
      <c r="I698" s="60">
        <v>0</v>
      </c>
      <c r="J698" s="168">
        <v>19.73</v>
      </c>
      <c r="K698" s="170">
        <f t="shared" si="52"/>
        <v>1180.8399999999999</v>
      </c>
      <c r="L698" s="68"/>
      <c r="M698" s="65">
        <f t="shared" si="53"/>
        <v>0</v>
      </c>
      <c r="N698" s="147">
        <f t="shared" si="54"/>
        <v>0</v>
      </c>
      <c r="O698" s="145"/>
      <c r="P698" s="151">
        <f t="shared" si="55"/>
        <v>4292.84</v>
      </c>
    </row>
    <row r="699" spans="1:16" ht="14.1" hidden="1" customHeight="1" x14ac:dyDescent="0.2">
      <c r="A699" s="59"/>
      <c r="B699" s="60">
        <v>11015</v>
      </c>
      <c r="C699" s="61" t="s">
        <v>2004</v>
      </c>
      <c r="D699" s="61" t="s">
        <v>2005</v>
      </c>
      <c r="E699" s="62"/>
      <c r="F699" s="63" t="s">
        <v>86</v>
      </c>
      <c r="G699" s="64">
        <v>11</v>
      </c>
      <c r="H699" s="190" t="s">
        <v>2394</v>
      </c>
      <c r="I699" s="60">
        <v>0</v>
      </c>
      <c r="J699" s="168">
        <v>7.4727272727272727</v>
      </c>
      <c r="K699" s="170">
        <f t="shared" si="52"/>
        <v>447.24</v>
      </c>
      <c r="L699" s="68"/>
      <c r="M699" s="65">
        <f t="shared" si="53"/>
        <v>0</v>
      </c>
      <c r="N699" s="147">
        <f t="shared" si="54"/>
        <v>0</v>
      </c>
      <c r="O699" s="145"/>
      <c r="P699" s="151">
        <f t="shared" si="55"/>
        <v>1861.7854545454545</v>
      </c>
    </row>
    <row r="700" spans="1:16" ht="14.1" hidden="1" customHeight="1" x14ac:dyDescent="0.2">
      <c r="A700" s="59"/>
      <c r="B700" s="60">
        <v>11016</v>
      </c>
      <c r="C700" s="61" t="s">
        <v>2006</v>
      </c>
      <c r="D700" s="61" t="s">
        <v>2007</v>
      </c>
      <c r="E700" s="62"/>
      <c r="F700" s="63" t="s">
        <v>86</v>
      </c>
      <c r="G700" s="64">
        <v>11</v>
      </c>
      <c r="H700" s="190" t="s">
        <v>2394</v>
      </c>
      <c r="I700" s="60">
        <v>0</v>
      </c>
      <c r="J700" s="168">
        <v>4.5727272727272723</v>
      </c>
      <c r="K700" s="170">
        <f t="shared" si="52"/>
        <v>273.68</v>
      </c>
      <c r="L700" s="68"/>
      <c r="M700" s="65">
        <f t="shared" si="53"/>
        <v>0</v>
      </c>
      <c r="N700" s="147">
        <f t="shared" si="54"/>
        <v>0</v>
      </c>
      <c r="O700" s="145"/>
      <c r="P700" s="151">
        <f t="shared" si="55"/>
        <v>1688.2254545454546</v>
      </c>
    </row>
    <row r="701" spans="1:16" ht="14.1" hidden="1" customHeight="1" x14ac:dyDescent="0.2">
      <c r="A701" s="59"/>
      <c r="B701" s="60">
        <v>11019</v>
      </c>
      <c r="C701" s="61" t="s">
        <v>2008</v>
      </c>
      <c r="D701" s="61" t="s">
        <v>2009</v>
      </c>
      <c r="E701" s="62" t="s">
        <v>2010</v>
      </c>
      <c r="F701" s="63" t="s">
        <v>86</v>
      </c>
      <c r="G701" s="64">
        <v>11</v>
      </c>
      <c r="H701" s="190" t="s">
        <v>2394</v>
      </c>
      <c r="I701" s="60">
        <v>0</v>
      </c>
      <c r="J701" s="168">
        <v>20.002727272727274</v>
      </c>
      <c r="K701" s="170">
        <f t="shared" si="52"/>
        <v>1197.1600000000001</v>
      </c>
      <c r="L701" s="68"/>
      <c r="M701" s="65">
        <f t="shared" si="53"/>
        <v>0</v>
      </c>
      <c r="N701" s="147">
        <f t="shared" si="54"/>
        <v>0</v>
      </c>
      <c r="O701" s="145"/>
      <c r="P701" s="151">
        <f t="shared" si="55"/>
        <v>2611.7054545454548</v>
      </c>
    </row>
    <row r="702" spans="1:16" ht="14.1" customHeight="1" x14ac:dyDescent="0.2">
      <c r="A702" s="59"/>
      <c r="B702" s="60">
        <v>10843</v>
      </c>
      <c r="C702" s="61" t="s">
        <v>1092</v>
      </c>
      <c r="D702" s="61" t="s">
        <v>1093</v>
      </c>
      <c r="E702" s="62" t="s">
        <v>1094</v>
      </c>
      <c r="F702" s="63" t="s">
        <v>86</v>
      </c>
      <c r="G702" s="64">
        <v>32</v>
      </c>
      <c r="H702" s="190" t="s">
        <v>2386</v>
      </c>
      <c r="I702" s="60">
        <v>18</v>
      </c>
      <c r="J702" s="168">
        <v>3.1812499999999999</v>
      </c>
      <c r="K702" s="170">
        <f t="shared" si="52"/>
        <v>190.4</v>
      </c>
      <c r="L702" s="68"/>
      <c r="M702" s="65">
        <f t="shared" si="53"/>
        <v>0</v>
      </c>
      <c r="N702" s="147">
        <f t="shared" si="54"/>
        <v>0</v>
      </c>
      <c r="O702" s="145"/>
      <c r="P702" s="151">
        <f t="shared" si="55"/>
        <v>676.65</v>
      </c>
    </row>
    <row r="703" spans="1:16" ht="14.1" hidden="1" customHeight="1" x14ac:dyDescent="0.2">
      <c r="A703" s="59"/>
      <c r="B703" s="60">
        <v>10858</v>
      </c>
      <c r="C703" s="61" t="s">
        <v>2011</v>
      </c>
      <c r="D703" s="61" t="s">
        <v>2012</v>
      </c>
      <c r="E703" s="62" t="s">
        <v>2013</v>
      </c>
      <c r="F703" s="63" t="s">
        <v>86</v>
      </c>
      <c r="G703" s="64">
        <v>14</v>
      </c>
      <c r="H703" s="190" t="s">
        <v>2397</v>
      </c>
      <c r="I703" s="60">
        <v>0</v>
      </c>
      <c r="J703" s="168">
        <v>4.3257142857142856</v>
      </c>
      <c r="K703" s="170">
        <f t="shared" si="52"/>
        <v>258.89</v>
      </c>
      <c r="L703" s="68"/>
      <c r="M703" s="65">
        <f t="shared" si="53"/>
        <v>0</v>
      </c>
      <c r="N703" s="147">
        <f t="shared" si="54"/>
        <v>0</v>
      </c>
      <c r="O703" s="145"/>
      <c r="P703" s="151">
        <f t="shared" si="55"/>
        <v>1370.3185714285714</v>
      </c>
    </row>
    <row r="704" spans="1:16" ht="14.1" hidden="1" customHeight="1" x14ac:dyDescent="0.2">
      <c r="A704" s="59"/>
      <c r="B704" s="60" t="s">
        <v>2014</v>
      </c>
      <c r="C704" s="61" t="s">
        <v>2015</v>
      </c>
      <c r="D704" s="61" t="s">
        <v>2016</v>
      </c>
      <c r="E704" s="62" t="s">
        <v>2017</v>
      </c>
      <c r="F704" s="63" t="s">
        <v>86</v>
      </c>
      <c r="G704" s="64">
        <v>32</v>
      </c>
      <c r="H704" s="190" t="s">
        <v>2386</v>
      </c>
      <c r="I704" s="60">
        <v>0</v>
      </c>
      <c r="J704" s="168">
        <v>2.8512499999999998</v>
      </c>
      <c r="K704" s="170">
        <f t="shared" si="52"/>
        <v>170.65</v>
      </c>
      <c r="L704" s="68"/>
      <c r="M704" s="65">
        <f t="shared" si="53"/>
        <v>0</v>
      </c>
      <c r="N704" s="147">
        <f t="shared" si="54"/>
        <v>0</v>
      </c>
      <c r="O704" s="145"/>
      <c r="P704" s="151">
        <f t="shared" si="55"/>
        <v>656.9</v>
      </c>
    </row>
    <row r="705" spans="1:16" ht="14.1" customHeight="1" x14ac:dyDescent="0.2">
      <c r="A705" s="59"/>
      <c r="B705" s="60">
        <v>10956</v>
      </c>
      <c r="C705" s="61" t="s">
        <v>2018</v>
      </c>
      <c r="D705" s="61" t="s">
        <v>2019</v>
      </c>
      <c r="E705" s="62" t="s">
        <v>2020</v>
      </c>
      <c r="F705" s="63" t="s">
        <v>86</v>
      </c>
      <c r="G705" s="64">
        <v>22</v>
      </c>
      <c r="H705" s="190" t="s">
        <v>2389</v>
      </c>
      <c r="I705" s="60">
        <v>1</v>
      </c>
      <c r="J705" s="168">
        <v>3.2163636363636359</v>
      </c>
      <c r="K705" s="170">
        <f t="shared" si="52"/>
        <v>192.5</v>
      </c>
      <c r="L705" s="68"/>
      <c r="M705" s="65">
        <f t="shared" si="53"/>
        <v>0</v>
      </c>
      <c r="N705" s="147">
        <f t="shared" si="54"/>
        <v>0</v>
      </c>
      <c r="O705" s="145"/>
      <c r="P705" s="151">
        <f t="shared" si="55"/>
        <v>899.77272727272725</v>
      </c>
    </row>
    <row r="706" spans="1:16" ht="14.1" hidden="1" customHeight="1" x14ac:dyDescent="0.2">
      <c r="A706" s="59"/>
      <c r="B706" s="60">
        <v>10962</v>
      </c>
      <c r="C706" s="61" t="s">
        <v>252</v>
      </c>
      <c r="D706" s="61" t="s">
        <v>253</v>
      </c>
      <c r="E706" s="62" t="s">
        <v>254</v>
      </c>
      <c r="F706" s="63" t="s">
        <v>19</v>
      </c>
      <c r="G706" s="64">
        <v>22</v>
      </c>
      <c r="H706" s="190" t="s">
        <v>2389</v>
      </c>
      <c r="I706" s="60">
        <v>0</v>
      </c>
      <c r="J706" s="168">
        <v>5.5463636363636368</v>
      </c>
      <c r="K706" s="170">
        <f t="shared" si="52"/>
        <v>331.95</v>
      </c>
      <c r="L706" s="68"/>
      <c r="M706" s="65">
        <f t="shared" si="53"/>
        <v>0</v>
      </c>
      <c r="N706" s="147">
        <f t="shared" si="54"/>
        <v>0</v>
      </c>
      <c r="O706" s="145"/>
      <c r="P706" s="151">
        <f t="shared" si="55"/>
        <v>1039.2227272727273</v>
      </c>
    </row>
    <row r="707" spans="1:16" ht="14.1" customHeight="1" x14ac:dyDescent="0.2">
      <c r="A707" s="59"/>
      <c r="B707" s="60" t="s">
        <v>255</v>
      </c>
      <c r="C707" s="61" t="s">
        <v>252</v>
      </c>
      <c r="D707" s="61" t="s">
        <v>253</v>
      </c>
      <c r="E707" s="62" t="s">
        <v>254</v>
      </c>
      <c r="F707" s="63" t="s">
        <v>18</v>
      </c>
      <c r="G707" s="64">
        <v>14</v>
      </c>
      <c r="H707" s="190" t="s">
        <v>2397</v>
      </c>
      <c r="I707" s="60">
        <v>8</v>
      </c>
      <c r="J707" s="168">
        <v>7.5657142857142849</v>
      </c>
      <c r="K707" s="170">
        <f t="shared" si="52"/>
        <v>452.81</v>
      </c>
      <c r="L707" s="68"/>
      <c r="M707" s="65">
        <f t="shared" si="53"/>
        <v>0</v>
      </c>
      <c r="N707" s="147">
        <f t="shared" si="54"/>
        <v>0</v>
      </c>
      <c r="O707" s="145"/>
      <c r="P707" s="151">
        <f t="shared" si="55"/>
        <v>1564.2385714285713</v>
      </c>
    </row>
    <row r="708" spans="1:16" ht="14.1" customHeight="1" x14ac:dyDescent="0.2">
      <c r="A708" s="59"/>
      <c r="B708" s="60" t="s">
        <v>2021</v>
      </c>
      <c r="C708" s="61" t="s">
        <v>2022</v>
      </c>
      <c r="D708" s="61" t="s">
        <v>253</v>
      </c>
      <c r="E708" s="62" t="s">
        <v>254</v>
      </c>
      <c r="F708" s="63" t="s">
        <v>20</v>
      </c>
      <c r="G708" s="64">
        <v>5</v>
      </c>
      <c r="H708" s="190" t="s">
        <v>2396</v>
      </c>
      <c r="I708" s="60">
        <v>1</v>
      </c>
      <c r="J708" s="168">
        <v>12.440000000000001</v>
      </c>
      <c r="K708" s="170">
        <f t="shared" si="52"/>
        <v>744.53</v>
      </c>
      <c r="L708" s="68"/>
      <c r="M708" s="65">
        <f t="shared" si="53"/>
        <v>0</v>
      </c>
      <c r="N708" s="147">
        <f t="shared" si="54"/>
        <v>0</v>
      </c>
      <c r="O708" s="145"/>
      <c r="P708" s="151">
        <f t="shared" si="55"/>
        <v>3856.5299999999997</v>
      </c>
    </row>
    <row r="709" spans="1:16" ht="14.1" hidden="1" customHeight="1" x14ac:dyDescent="0.2">
      <c r="A709" s="59"/>
      <c r="B709" s="60">
        <v>10963</v>
      </c>
      <c r="C709" s="61" t="s">
        <v>2023</v>
      </c>
      <c r="D709" s="61" t="s">
        <v>2024</v>
      </c>
      <c r="E709" s="62" t="s">
        <v>2025</v>
      </c>
      <c r="F709" s="63" t="s">
        <v>86</v>
      </c>
      <c r="G709" s="64">
        <v>22</v>
      </c>
      <c r="H709" s="190" t="s">
        <v>2389</v>
      </c>
      <c r="I709" s="60">
        <v>0</v>
      </c>
      <c r="J709" s="168">
        <v>4.1363636363636367</v>
      </c>
      <c r="K709" s="170">
        <f t="shared" si="52"/>
        <v>247.56</v>
      </c>
      <c r="L709" s="68"/>
      <c r="M709" s="65">
        <f t="shared" si="53"/>
        <v>0</v>
      </c>
      <c r="N709" s="147">
        <f t="shared" si="54"/>
        <v>0</v>
      </c>
      <c r="O709" s="145"/>
      <c r="P709" s="151">
        <f t="shared" si="55"/>
        <v>954.8327272727272</v>
      </c>
    </row>
    <row r="710" spans="1:16" ht="14.1" hidden="1" customHeight="1" x14ac:dyDescent="0.2">
      <c r="A710" s="59"/>
      <c r="B710" s="60" t="s">
        <v>2026</v>
      </c>
      <c r="C710" s="61" t="s">
        <v>2027</v>
      </c>
      <c r="D710" s="61" t="s">
        <v>2024</v>
      </c>
      <c r="E710" s="62" t="s">
        <v>2025</v>
      </c>
      <c r="F710" s="63" t="s">
        <v>86</v>
      </c>
      <c r="G710" s="64">
        <v>11</v>
      </c>
      <c r="H710" s="190" t="s">
        <v>2394</v>
      </c>
      <c r="I710" s="60">
        <v>0</v>
      </c>
      <c r="J710" s="168">
        <v>8.2727272727272734</v>
      </c>
      <c r="K710" s="170">
        <f t="shared" si="52"/>
        <v>495.12</v>
      </c>
      <c r="L710" s="68"/>
      <c r="M710" s="65">
        <f t="shared" si="53"/>
        <v>0</v>
      </c>
      <c r="N710" s="147">
        <f t="shared" si="54"/>
        <v>0</v>
      </c>
      <c r="O710" s="145"/>
      <c r="P710" s="151">
        <f t="shared" si="55"/>
        <v>1909.6654545454544</v>
      </c>
    </row>
    <row r="711" spans="1:16" ht="14.1" customHeight="1" x14ac:dyDescent="0.2">
      <c r="A711" s="59"/>
      <c r="B711" s="60">
        <v>10964</v>
      </c>
      <c r="C711" s="61" t="s">
        <v>2028</v>
      </c>
      <c r="D711" s="61" t="s">
        <v>2029</v>
      </c>
      <c r="E711" s="62" t="s">
        <v>2030</v>
      </c>
      <c r="F711" s="63" t="s">
        <v>86</v>
      </c>
      <c r="G711" s="64">
        <v>11</v>
      </c>
      <c r="H711" s="190" t="s">
        <v>2394</v>
      </c>
      <c r="I711" s="60">
        <v>1</v>
      </c>
      <c r="J711" s="168">
        <v>4.2227272727272727</v>
      </c>
      <c r="K711" s="170">
        <f t="shared" si="52"/>
        <v>252.73</v>
      </c>
      <c r="L711" s="68"/>
      <c r="M711" s="65">
        <f t="shared" si="53"/>
        <v>0</v>
      </c>
      <c r="N711" s="147">
        <f t="shared" si="54"/>
        <v>0</v>
      </c>
      <c r="O711" s="145"/>
      <c r="P711" s="151">
        <f t="shared" si="55"/>
        <v>1667.2754545454545</v>
      </c>
    </row>
    <row r="712" spans="1:16" ht="14.1" hidden="1" customHeight="1" x14ac:dyDescent="0.2">
      <c r="A712" s="59"/>
      <c r="B712" s="60">
        <v>10967</v>
      </c>
      <c r="C712" s="61" t="s">
        <v>2031</v>
      </c>
      <c r="D712" s="61" t="s">
        <v>2032</v>
      </c>
      <c r="E712" s="62" t="s">
        <v>2033</v>
      </c>
      <c r="F712" s="63" t="s">
        <v>86</v>
      </c>
      <c r="G712" s="64">
        <v>11</v>
      </c>
      <c r="H712" s="190" t="s">
        <v>2394</v>
      </c>
      <c r="I712" s="60">
        <v>0</v>
      </c>
      <c r="J712" s="168">
        <v>4.8427272727272728</v>
      </c>
      <c r="K712" s="170">
        <f t="shared" si="52"/>
        <v>289.83999999999997</v>
      </c>
      <c r="L712" s="68"/>
      <c r="M712" s="65">
        <f t="shared" si="53"/>
        <v>0</v>
      </c>
      <c r="N712" s="147">
        <f t="shared" si="54"/>
        <v>0</v>
      </c>
      <c r="O712" s="145"/>
      <c r="P712" s="151">
        <f t="shared" si="55"/>
        <v>1704.3854545454544</v>
      </c>
    </row>
    <row r="713" spans="1:16" ht="14.1" hidden="1" customHeight="1" x14ac:dyDescent="0.2">
      <c r="A713" s="59"/>
      <c r="B713" s="60">
        <v>11011</v>
      </c>
      <c r="C713" s="61" t="s">
        <v>2034</v>
      </c>
      <c r="D713" s="61" t="s">
        <v>2035</v>
      </c>
      <c r="E713" s="62" t="s">
        <v>2036</v>
      </c>
      <c r="F713" s="63" t="s">
        <v>86</v>
      </c>
      <c r="G713" s="64">
        <v>32</v>
      </c>
      <c r="H713" s="190" t="s">
        <v>2386</v>
      </c>
      <c r="I713" s="60">
        <v>0</v>
      </c>
      <c r="J713" s="168">
        <v>3.9212499999999997</v>
      </c>
      <c r="K713" s="170">
        <f t="shared" si="52"/>
        <v>234.69</v>
      </c>
      <c r="L713" s="68"/>
      <c r="M713" s="65">
        <f t="shared" si="53"/>
        <v>0</v>
      </c>
      <c r="N713" s="147">
        <f t="shared" si="54"/>
        <v>0</v>
      </c>
      <c r="O713" s="145"/>
      <c r="P713" s="151">
        <f t="shared" si="55"/>
        <v>720.94</v>
      </c>
    </row>
    <row r="714" spans="1:16" ht="14.1" hidden="1" customHeight="1" x14ac:dyDescent="0.2">
      <c r="A714" s="59"/>
      <c r="B714" s="60">
        <v>11018</v>
      </c>
      <c r="C714" s="61" t="s">
        <v>2037</v>
      </c>
      <c r="D714" s="61" t="s">
        <v>2038</v>
      </c>
      <c r="E714" s="62" t="s">
        <v>2039</v>
      </c>
      <c r="F714" s="63" t="s">
        <v>86</v>
      </c>
      <c r="G714" s="64">
        <v>32</v>
      </c>
      <c r="H714" s="190" t="s">
        <v>2386</v>
      </c>
      <c r="I714" s="60">
        <v>0</v>
      </c>
      <c r="J714" s="168">
        <v>3.9212499999999997</v>
      </c>
      <c r="K714" s="170">
        <f t="shared" si="52"/>
        <v>234.69</v>
      </c>
      <c r="L714" s="68"/>
      <c r="M714" s="65">
        <f t="shared" si="53"/>
        <v>0</v>
      </c>
      <c r="N714" s="147">
        <f t="shared" si="54"/>
        <v>0</v>
      </c>
      <c r="O714" s="145"/>
      <c r="P714" s="151">
        <f t="shared" si="55"/>
        <v>720.94</v>
      </c>
    </row>
    <row r="715" spans="1:16" ht="14.1" hidden="1" customHeight="1" x14ac:dyDescent="0.2">
      <c r="A715" s="59"/>
      <c r="B715" s="60">
        <v>10957</v>
      </c>
      <c r="C715" s="61" t="s">
        <v>2040</v>
      </c>
      <c r="D715" s="61" t="s">
        <v>2041</v>
      </c>
      <c r="E715" s="62"/>
      <c r="F715" s="63" t="s">
        <v>86</v>
      </c>
      <c r="G715" s="64">
        <v>5</v>
      </c>
      <c r="H715" s="190" t="s">
        <v>2396</v>
      </c>
      <c r="I715" s="60">
        <v>0</v>
      </c>
      <c r="J715" s="168">
        <v>65</v>
      </c>
      <c r="K715" s="170">
        <f t="shared" si="52"/>
        <v>3890.25</v>
      </c>
      <c r="L715" s="68"/>
      <c r="M715" s="65">
        <f t="shared" si="53"/>
        <v>0</v>
      </c>
      <c r="N715" s="147">
        <f t="shared" si="54"/>
        <v>0</v>
      </c>
      <c r="O715" s="145"/>
      <c r="P715" s="151">
        <f t="shared" si="55"/>
        <v>7002.25</v>
      </c>
    </row>
    <row r="716" spans="1:16" ht="14.1" hidden="1" customHeight="1" x14ac:dyDescent="0.2">
      <c r="A716" s="59"/>
      <c r="B716" s="60">
        <v>10970</v>
      </c>
      <c r="C716" s="61" t="s">
        <v>2042</v>
      </c>
      <c r="D716" s="61" t="s">
        <v>2043</v>
      </c>
      <c r="E716" s="62" t="s">
        <v>2044</v>
      </c>
      <c r="F716" s="63" t="s">
        <v>19</v>
      </c>
      <c r="G716" s="64">
        <v>27</v>
      </c>
      <c r="H716" s="190" t="s">
        <v>2389</v>
      </c>
      <c r="I716" s="60">
        <v>0</v>
      </c>
      <c r="J716" s="168">
        <v>42.925925925925924</v>
      </c>
      <c r="K716" s="170">
        <f t="shared" si="52"/>
        <v>2569.12</v>
      </c>
      <c r="L716" s="68"/>
      <c r="M716" s="65">
        <f t="shared" si="53"/>
        <v>0</v>
      </c>
      <c r="N716" s="147">
        <f t="shared" si="54"/>
        <v>0</v>
      </c>
      <c r="O716" s="145"/>
      <c r="P716" s="151">
        <f t="shared" si="55"/>
        <v>3145.4162962962964</v>
      </c>
    </row>
    <row r="717" spans="1:16" ht="14.1" hidden="1" customHeight="1" x14ac:dyDescent="0.2">
      <c r="A717" s="59"/>
      <c r="B717" s="60">
        <v>10971</v>
      </c>
      <c r="C717" s="61" t="s">
        <v>1095</v>
      </c>
      <c r="D717" s="61" t="s">
        <v>1096</v>
      </c>
      <c r="E717" s="62" t="s">
        <v>1097</v>
      </c>
      <c r="F717" s="63" t="s">
        <v>86</v>
      </c>
      <c r="G717" s="64">
        <v>22</v>
      </c>
      <c r="H717" s="190" t="s">
        <v>2389</v>
      </c>
      <c r="I717" s="60">
        <v>0</v>
      </c>
      <c r="J717" s="168">
        <v>5.2663636363636366</v>
      </c>
      <c r="K717" s="170">
        <f t="shared" si="52"/>
        <v>315.19</v>
      </c>
      <c r="L717" s="68"/>
      <c r="M717" s="65">
        <f t="shared" si="53"/>
        <v>0</v>
      </c>
      <c r="N717" s="147">
        <f t="shared" si="54"/>
        <v>0</v>
      </c>
      <c r="O717" s="145"/>
      <c r="P717" s="151">
        <f t="shared" si="55"/>
        <v>1022.4627272727273</v>
      </c>
    </row>
    <row r="718" spans="1:16" ht="14.1" customHeight="1" x14ac:dyDescent="0.2">
      <c r="A718" s="59"/>
      <c r="B718" s="60">
        <v>10974</v>
      </c>
      <c r="C718" s="61" t="s">
        <v>2045</v>
      </c>
      <c r="D718" s="61" t="s">
        <v>2046</v>
      </c>
      <c r="E718" s="62" t="s">
        <v>2047</v>
      </c>
      <c r="F718" s="63" t="s">
        <v>86</v>
      </c>
      <c r="G718" s="64">
        <v>22</v>
      </c>
      <c r="H718" s="190" t="s">
        <v>2389</v>
      </c>
      <c r="I718" s="60">
        <v>2</v>
      </c>
      <c r="J718" s="168">
        <v>5.2663636363636366</v>
      </c>
      <c r="K718" s="170">
        <f t="shared" si="52"/>
        <v>315.19</v>
      </c>
      <c r="L718" s="68"/>
      <c r="M718" s="65">
        <f t="shared" si="53"/>
        <v>0</v>
      </c>
      <c r="N718" s="147">
        <f t="shared" si="54"/>
        <v>0</v>
      </c>
      <c r="O718" s="145"/>
      <c r="P718" s="151">
        <f t="shared" si="55"/>
        <v>1022.4627272727273</v>
      </c>
    </row>
    <row r="719" spans="1:16" ht="14.1" hidden="1" customHeight="1" x14ac:dyDescent="0.2">
      <c r="A719" s="59"/>
      <c r="B719" s="60">
        <v>10977</v>
      </c>
      <c r="C719" s="61" t="s">
        <v>2048</v>
      </c>
      <c r="D719" s="61" t="s">
        <v>2043</v>
      </c>
      <c r="E719" s="62" t="s">
        <v>2049</v>
      </c>
      <c r="F719" s="63" t="s">
        <v>86</v>
      </c>
      <c r="G719" s="64">
        <v>5</v>
      </c>
      <c r="H719" s="190" t="s">
        <v>2396</v>
      </c>
      <c r="I719" s="60">
        <v>0</v>
      </c>
      <c r="J719" s="168">
        <v>43.88</v>
      </c>
      <c r="K719" s="170">
        <f t="shared" si="52"/>
        <v>2626.22</v>
      </c>
      <c r="L719" s="68"/>
      <c r="M719" s="65">
        <f t="shared" si="53"/>
        <v>0</v>
      </c>
      <c r="N719" s="147">
        <f t="shared" si="54"/>
        <v>0</v>
      </c>
      <c r="O719" s="145"/>
      <c r="P719" s="151">
        <f t="shared" si="55"/>
        <v>5738.2199999999993</v>
      </c>
    </row>
    <row r="720" spans="1:16" ht="14.1" hidden="1" customHeight="1" x14ac:dyDescent="0.2">
      <c r="A720" s="59"/>
      <c r="B720" s="60">
        <v>10978</v>
      </c>
      <c r="C720" s="61" t="s">
        <v>2050</v>
      </c>
      <c r="D720" s="61" t="s">
        <v>2051</v>
      </c>
      <c r="E720" s="62" t="s">
        <v>2052</v>
      </c>
      <c r="F720" s="63" t="s">
        <v>86</v>
      </c>
      <c r="G720" s="64">
        <v>22</v>
      </c>
      <c r="H720" s="190" t="s">
        <v>2389</v>
      </c>
      <c r="I720" s="60">
        <v>0</v>
      </c>
      <c r="J720" s="168">
        <v>5.2663636363636366</v>
      </c>
      <c r="K720" s="170">
        <f t="shared" ref="K720:K767" si="56">ROUND(J720*$M$4*1.05,2)</f>
        <v>315.19</v>
      </c>
      <c r="L720" s="68"/>
      <c r="M720" s="65">
        <f t="shared" ref="M720:M767" si="57">L720*K720</f>
        <v>0</v>
      </c>
      <c r="N720" s="147">
        <f t="shared" ref="N720:N767" si="58">L720/G720</f>
        <v>0</v>
      </c>
      <c r="O720" s="145"/>
      <c r="P720" s="151">
        <f t="shared" ref="P720:P767" si="59">K720+$M$5/G720</f>
        <v>1022.4627272727273</v>
      </c>
    </row>
    <row r="721" spans="1:16" ht="14.1" hidden="1" customHeight="1" x14ac:dyDescent="0.2">
      <c r="A721" s="59"/>
      <c r="B721" s="60">
        <v>10979</v>
      </c>
      <c r="C721" s="61" t="s">
        <v>2053</v>
      </c>
      <c r="D721" s="61" t="s">
        <v>2054</v>
      </c>
      <c r="E721" s="62" t="s">
        <v>2055</v>
      </c>
      <c r="F721" s="63" t="s">
        <v>86</v>
      </c>
      <c r="G721" s="64">
        <v>5</v>
      </c>
      <c r="H721" s="190" t="s">
        <v>2396</v>
      </c>
      <c r="I721" s="60">
        <v>0</v>
      </c>
      <c r="J721" s="168">
        <v>29.96</v>
      </c>
      <c r="K721" s="170">
        <f t="shared" si="56"/>
        <v>1793.11</v>
      </c>
      <c r="L721" s="68"/>
      <c r="M721" s="65">
        <f t="shared" si="57"/>
        <v>0</v>
      </c>
      <c r="N721" s="147">
        <f t="shared" si="58"/>
        <v>0</v>
      </c>
      <c r="O721" s="145"/>
      <c r="P721" s="151">
        <f t="shared" si="59"/>
        <v>4905.1099999999997</v>
      </c>
    </row>
    <row r="722" spans="1:16" ht="14.1" hidden="1" customHeight="1" x14ac:dyDescent="0.2">
      <c r="A722" s="59"/>
      <c r="B722" s="60">
        <v>10985</v>
      </c>
      <c r="C722" s="61" t="s">
        <v>2056</v>
      </c>
      <c r="D722" s="61" t="s">
        <v>2057</v>
      </c>
      <c r="E722" s="62" t="s">
        <v>2058</v>
      </c>
      <c r="F722" s="63" t="s">
        <v>86</v>
      </c>
      <c r="G722" s="64">
        <v>5</v>
      </c>
      <c r="H722" s="190" t="s">
        <v>2396</v>
      </c>
      <c r="I722" s="60">
        <v>0</v>
      </c>
      <c r="J722" s="168">
        <v>43.88</v>
      </c>
      <c r="K722" s="170">
        <f t="shared" si="56"/>
        <v>2626.22</v>
      </c>
      <c r="L722" s="68"/>
      <c r="M722" s="65">
        <f t="shared" si="57"/>
        <v>0</v>
      </c>
      <c r="N722" s="147">
        <f t="shared" si="58"/>
        <v>0</v>
      </c>
      <c r="O722" s="145"/>
      <c r="P722" s="151">
        <f t="shared" si="59"/>
        <v>5738.2199999999993</v>
      </c>
    </row>
    <row r="723" spans="1:16" ht="14.1" hidden="1" customHeight="1" x14ac:dyDescent="0.2">
      <c r="A723" s="59"/>
      <c r="B723" s="60">
        <v>10980</v>
      </c>
      <c r="C723" s="61" t="s">
        <v>2059</v>
      </c>
      <c r="D723" s="61" t="s">
        <v>2060</v>
      </c>
      <c r="E723" s="62" t="s">
        <v>2061</v>
      </c>
      <c r="F723" s="63" t="s">
        <v>86</v>
      </c>
      <c r="G723" s="64">
        <v>11</v>
      </c>
      <c r="H723" s="190" t="s">
        <v>2401</v>
      </c>
      <c r="I723" s="60">
        <v>0</v>
      </c>
      <c r="J723" s="168">
        <v>17.002727272727274</v>
      </c>
      <c r="K723" s="170">
        <f t="shared" si="56"/>
        <v>1017.61</v>
      </c>
      <c r="L723" s="68"/>
      <c r="M723" s="65">
        <f t="shared" si="57"/>
        <v>0</v>
      </c>
      <c r="N723" s="147">
        <f t="shared" si="58"/>
        <v>0</v>
      </c>
      <c r="O723" s="145"/>
      <c r="P723" s="151">
        <f t="shared" si="59"/>
        <v>2432.1554545454546</v>
      </c>
    </row>
    <row r="724" spans="1:16" ht="14.1" hidden="1" customHeight="1" x14ac:dyDescent="0.2">
      <c r="A724" s="59"/>
      <c r="B724" s="60">
        <v>10981</v>
      </c>
      <c r="C724" s="61" t="s">
        <v>761</v>
      </c>
      <c r="D724" s="61" t="s">
        <v>762</v>
      </c>
      <c r="E724" s="62" t="s">
        <v>763</v>
      </c>
      <c r="F724" s="63" t="s">
        <v>19</v>
      </c>
      <c r="G724" s="64">
        <v>32</v>
      </c>
      <c r="H724" s="190" t="s">
        <v>2386</v>
      </c>
      <c r="I724" s="60">
        <v>0</v>
      </c>
      <c r="J724" s="168">
        <v>12.47125</v>
      </c>
      <c r="K724" s="170">
        <f t="shared" si="56"/>
        <v>746.4</v>
      </c>
      <c r="L724" s="68"/>
      <c r="M724" s="65">
        <f t="shared" si="57"/>
        <v>0</v>
      </c>
      <c r="N724" s="147">
        <f t="shared" si="58"/>
        <v>0</v>
      </c>
      <c r="O724" s="145"/>
      <c r="P724" s="151">
        <f t="shared" si="59"/>
        <v>1232.6500000000001</v>
      </c>
    </row>
    <row r="725" spans="1:16" ht="14.1" hidden="1" customHeight="1" x14ac:dyDescent="0.2">
      <c r="A725" s="59"/>
      <c r="B725" s="60" t="s">
        <v>760</v>
      </c>
      <c r="C725" s="61" t="s">
        <v>761</v>
      </c>
      <c r="D725" s="61" t="s">
        <v>762</v>
      </c>
      <c r="E725" s="62" t="s">
        <v>763</v>
      </c>
      <c r="F725" s="63" t="s">
        <v>18</v>
      </c>
      <c r="G725" s="64">
        <v>14</v>
      </c>
      <c r="H725" s="190" t="s">
        <v>2397</v>
      </c>
      <c r="I725" s="60">
        <v>0</v>
      </c>
      <c r="J725" s="168">
        <v>14.835714285714285</v>
      </c>
      <c r="K725" s="170">
        <f t="shared" si="56"/>
        <v>887.92</v>
      </c>
      <c r="L725" s="68"/>
      <c r="M725" s="65">
        <f t="shared" si="57"/>
        <v>0</v>
      </c>
      <c r="N725" s="147">
        <f t="shared" si="58"/>
        <v>0</v>
      </c>
      <c r="O725" s="145"/>
      <c r="P725" s="151">
        <f t="shared" si="59"/>
        <v>1999.3485714285712</v>
      </c>
    </row>
    <row r="726" spans="1:16" ht="14.1" hidden="1" customHeight="1" x14ac:dyDescent="0.2">
      <c r="A726" s="59"/>
      <c r="B726" s="60" t="s">
        <v>2062</v>
      </c>
      <c r="C726" s="61" t="s">
        <v>761</v>
      </c>
      <c r="D726" s="61" t="s">
        <v>762</v>
      </c>
      <c r="E726" s="62" t="s">
        <v>763</v>
      </c>
      <c r="F726" s="63" t="s">
        <v>20</v>
      </c>
      <c r="G726" s="64">
        <v>5</v>
      </c>
      <c r="H726" s="190" t="s">
        <v>2396</v>
      </c>
      <c r="I726" s="60">
        <v>0</v>
      </c>
      <c r="J726" s="168">
        <v>18.049999999999997</v>
      </c>
      <c r="K726" s="170">
        <f t="shared" si="56"/>
        <v>1080.29</v>
      </c>
      <c r="L726" s="68"/>
      <c r="M726" s="65">
        <f t="shared" si="57"/>
        <v>0</v>
      </c>
      <c r="N726" s="147">
        <f t="shared" si="58"/>
        <v>0</v>
      </c>
      <c r="O726" s="145"/>
      <c r="P726" s="151">
        <f t="shared" si="59"/>
        <v>4192.29</v>
      </c>
    </row>
    <row r="727" spans="1:16" ht="14.1" hidden="1" customHeight="1" x14ac:dyDescent="0.2">
      <c r="A727" s="59"/>
      <c r="B727" s="60">
        <v>10982</v>
      </c>
      <c r="C727" s="61" t="s">
        <v>1098</v>
      </c>
      <c r="D727" s="61" t="s">
        <v>1099</v>
      </c>
      <c r="E727" s="62" t="s">
        <v>1100</v>
      </c>
      <c r="F727" s="63" t="s">
        <v>19</v>
      </c>
      <c r="G727" s="64">
        <v>32</v>
      </c>
      <c r="H727" s="190" t="s">
        <v>2386</v>
      </c>
      <c r="I727" s="60">
        <v>0</v>
      </c>
      <c r="J727" s="168">
        <v>3.28125</v>
      </c>
      <c r="K727" s="170">
        <f t="shared" si="56"/>
        <v>196.38</v>
      </c>
      <c r="L727" s="68"/>
      <c r="M727" s="65">
        <f t="shared" si="57"/>
        <v>0</v>
      </c>
      <c r="N727" s="147">
        <f t="shared" si="58"/>
        <v>0</v>
      </c>
      <c r="O727" s="145"/>
      <c r="P727" s="151">
        <f t="shared" si="59"/>
        <v>682.63</v>
      </c>
    </row>
    <row r="728" spans="1:16" ht="14.1" hidden="1" customHeight="1" x14ac:dyDescent="0.2">
      <c r="A728" s="59"/>
      <c r="B728" s="60" t="s">
        <v>1101</v>
      </c>
      <c r="C728" s="61" t="s">
        <v>1098</v>
      </c>
      <c r="D728" s="61" t="s">
        <v>1099</v>
      </c>
      <c r="E728" s="62" t="s">
        <v>1100</v>
      </c>
      <c r="F728" s="63" t="s">
        <v>18</v>
      </c>
      <c r="G728" s="64">
        <v>14</v>
      </c>
      <c r="H728" s="190" t="s">
        <v>2397</v>
      </c>
      <c r="I728" s="60">
        <v>0</v>
      </c>
      <c r="J728" s="168">
        <v>5.1457142857142859</v>
      </c>
      <c r="K728" s="170">
        <f t="shared" si="56"/>
        <v>307.97000000000003</v>
      </c>
      <c r="L728" s="68"/>
      <c r="M728" s="65">
        <f t="shared" si="57"/>
        <v>0</v>
      </c>
      <c r="N728" s="147">
        <f t="shared" si="58"/>
        <v>0</v>
      </c>
      <c r="O728" s="145"/>
      <c r="P728" s="151">
        <f t="shared" si="59"/>
        <v>1419.3985714285714</v>
      </c>
    </row>
    <row r="729" spans="1:16" ht="14.1" customHeight="1" x14ac:dyDescent="0.2">
      <c r="A729" s="59"/>
      <c r="B729" s="60">
        <v>10983</v>
      </c>
      <c r="C729" s="61" t="s">
        <v>1102</v>
      </c>
      <c r="D729" s="61" t="s">
        <v>1103</v>
      </c>
      <c r="E729" s="62" t="s">
        <v>1104</v>
      </c>
      <c r="F729" s="63" t="s">
        <v>19</v>
      </c>
      <c r="G729" s="64">
        <v>32</v>
      </c>
      <c r="H729" s="190" t="s">
        <v>2386</v>
      </c>
      <c r="I729" s="60">
        <v>5</v>
      </c>
      <c r="J729" s="168">
        <v>3.28125</v>
      </c>
      <c r="K729" s="170">
        <f t="shared" si="56"/>
        <v>196.38</v>
      </c>
      <c r="L729" s="68"/>
      <c r="M729" s="65">
        <f t="shared" si="57"/>
        <v>0</v>
      </c>
      <c r="N729" s="147">
        <f t="shared" si="58"/>
        <v>0</v>
      </c>
      <c r="O729" s="145"/>
      <c r="P729" s="151">
        <f t="shared" si="59"/>
        <v>682.63</v>
      </c>
    </row>
    <row r="730" spans="1:16" ht="14.1" customHeight="1" x14ac:dyDescent="0.2">
      <c r="A730" s="59"/>
      <c r="B730" s="60" t="s">
        <v>1105</v>
      </c>
      <c r="C730" s="61" t="s">
        <v>1102</v>
      </c>
      <c r="D730" s="61" t="s">
        <v>1103</v>
      </c>
      <c r="E730" s="62" t="s">
        <v>1104</v>
      </c>
      <c r="F730" s="63" t="s">
        <v>18</v>
      </c>
      <c r="G730" s="64">
        <v>14</v>
      </c>
      <c r="H730" s="190" t="s">
        <v>2397</v>
      </c>
      <c r="I730" s="60">
        <v>6</v>
      </c>
      <c r="J730" s="168">
        <v>5.1457142857142859</v>
      </c>
      <c r="K730" s="170">
        <f t="shared" si="56"/>
        <v>307.97000000000003</v>
      </c>
      <c r="L730" s="68"/>
      <c r="M730" s="65">
        <f t="shared" si="57"/>
        <v>0</v>
      </c>
      <c r="N730" s="147">
        <f t="shared" si="58"/>
        <v>0</v>
      </c>
      <c r="O730" s="145"/>
      <c r="P730" s="151">
        <f t="shared" si="59"/>
        <v>1419.3985714285714</v>
      </c>
    </row>
    <row r="731" spans="1:16" ht="14.1" hidden="1" customHeight="1" x14ac:dyDescent="0.2">
      <c r="A731" s="59"/>
      <c r="B731" s="60">
        <v>10233</v>
      </c>
      <c r="C731" s="61" t="s">
        <v>1106</v>
      </c>
      <c r="D731" s="61" t="s">
        <v>1107</v>
      </c>
      <c r="E731" s="62" t="s">
        <v>1108</v>
      </c>
      <c r="F731" s="63" t="s">
        <v>86</v>
      </c>
      <c r="G731" s="64">
        <v>72</v>
      </c>
      <c r="H731" s="190" t="s">
        <v>2390</v>
      </c>
      <c r="I731" s="60">
        <v>0</v>
      </c>
      <c r="J731" s="168">
        <v>2.1472222222222221</v>
      </c>
      <c r="K731" s="170">
        <f t="shared" si="56"/>
        <v>128.51</v>
      </c>
      <c r="L731" s="68"/>
      <c r="M731" s="65">
        <f t="shared" si="57"/>
        <v>0</v>
      </c>
      <c r="N731" s="147">
        <f t="shared" si="58"/>
        <v>0</v>
      </c>
      <c r="O731" s="145"/>
      <c r="P731" s="151">
        <f t="shared" si="59"/>
        <v>344.62111111111108</v>
      </c>
    </row>
    <row r="732" spans="1:16" ht="14.1" hidden="1" customHeight="1" x14ac:dyDescent="0.2">
      <c r="A732" s="59"/>
      <c r="B732" s="60">
        <v>10870</v>
      </c>
      <c r="C732" s="61" t="s">
        <v>2063</v>
      </c>
      <c r="D732" s="61" t="s">
        <v>2064</v>
      </c>
      <c r="E732" s="62"/>
      <c r="F732" s="63" t="s">
        <v>86</v>
      </c>
      <c r="G732" s="64">
        <v>22</v>
      </c>
      <c r="H732" s="190" t="s">
        <v>2389</v>
      </c>
      <c r="I732" s="60">
        <v>0</v>
      </c>
      <c r="J732" s="168">
        <v>4.2963636363636359</v>
      </c>
      <c r="K732" s="170">
        <f t="shared" si="56"/>
        <v>257.14</v>
      </c>
      <c r="L732" s="68"/>
      <c r="M732" s="65">
        <f t="shared" si="57"/>
        <v>0</v>
      </c>
      <c r="N732" s="147">
        <f t="shared" si="58"/>
        <v>0</v>
      </c>
      <c r="O732" s="145"/>
      <c r="P732" s="151">
        <f t="shared" si="59"/>
        <v>964.41272727272724</v>
      </c>
    </row>
    <row r="733" spans="1:16" ht="14.1" hidden="1" customHeight="1" x14ac:dyDescent="0.2">
      <c r="A733" s="59"/>
      <c r="B733" s="60">
        <v>10871</v>
      </c>
      <c r="C733" s="61" t="s">
        <v>2065</v>
      </c>
      <c r="D733" s="61" t="s">
        <v>2066</v>
      </c>
      <c r="E733" s="62"/>
      <c r="F733" s="63" t="s">
        <v>86</v>
      </c>
      <c r="G733" s="64">
        <v>22</v>
      </c>
      <c r="H733" s="190" t="s">
        <v>2389</v>
      </c>
      <c r="I733" s="60">
        <v>0</v>
      </c>
      <c r="J733" s="168">
        <v>3.5363636363636362</v>
      </c>
      <c r="K733" s="170">
        <f t="shared" si="56"/>
        <v>211.65</v>
      </c>
      <c r="L733" s="68"/>
      <c r="M733" s="65">
        <f t="shared" si="57"/>
        <v>0</v>
      </c>
      <c r="N733" s="147">
        <f t="shared" si="58"/>
        <v>0</v>
      </c>
      <c r="O733" s="145"/>
      <c r="P733" s="151">
        <f t="shared" si="59"/>
        <v>918.92272727272723</v>
      </c>
    </row>
    <row r="734" spans="1:16" ht="14.1" hidden="1" customHeight="1" x14ac:dyDescent="0.2">
      <c r="A734" s="59"/>
      <c r="B734" s="60">
        <v>10907</v>
      </c>
      <c r="C734" s="61" t="s">
        <v>1109</v>
      </c>
      <c r="D734" s="61" t="s">
        <v>1110</v>
      </c>
      <c r="E734" s="62" t="s">
        <v>1111</v>
      </c>
      <c r="F734" s="63" t="s">
        <v>86</v>
      </c>
      <c r="G734" s="64">
        <v>22</v>
      </c>
      <c r="H734" s="190" t="s">
        <v>2389</v>
      </c>
      <c r="I734" s="60">
        <v>0</v>
      </c>
      <c r="J734" s="168">
        <v>2.3363636363636364</v>
      </c>
      <c r="K734" s="170">
        <f t="shared" si="56"/>
        <v>139.83000000000001</v>
      </c>
      <c r="L734" s="68"/>
      <c r="M734" s="65">
        <f t="shared" si="57"/>
        <v>0</v>
      </c>
      <c r="N734" s="147">
        <f t="shared" si="58"/>
        <v>0</v>
      </c>
      <c r="O734" s="145"/>
      <c r="P734" s="151">
        <f t="shared" si="59"/>
        <v>847.10272727272729</v>
      </c>
    </row>
    <row r="735" spans="1:16" ht="14.1" hidden="1" customHeight="1" x14ac:dyDescent="0.2">
      <c r="A735" s="59"/>
      <c r="B735" s="60">
        <v>10909</v>
      </c>
      <c r="C735" s="61" t="s">
        <v>1112</v>
      </c>
      <c r="D735" s="61" t="s">
        <v>1113</v>
      </c>
      <c r="E735" s="62" t="s">
        <v>1114</v>
      </c>
      <c r="F735" s="63" t="s">
        <v>86</v>
      </c>
      <c r="G735" s="64">
        <v>22</v>
      </c>
      <c r="H735" s="190" t="s">
        <v>2389</v>
      </c>
      <c r="I735" s="60">
        <v>0</v>
      </c>
      <c r="J735" s="168">
        <v>2.3363636363636364</v>
      </c>
      <c r="K735" s="170">
        <f t="shared" si="56"/>
        <v>139.83000000000001</v>
      </c>
      <c r="L735" s="68"/>
      <c r="M735" s="65">
        <f t="shared" si="57"/>
        <v>0</v>
      </c>
      <c r="N735" s="147">
        <f t="shared" si="58"/>
        <v>0</v>
      </c>
      <c r="O735" s="145"/>
      <c r="P735" s="151">
        <f t="shared" si="59"/>
        <v>847.10272727272729</v>
      </c>
    </row>
    <row r="736" spans="1:16" ht="14.1" hidden="1" customHeight="1" x14ac:dyDescent="0.2">
      <c r="A736" s="59"/>
      <c r="B736" s="60">
        <v>10920</v>
      </c>
      <c r="C736" s="61" t="s">
        <v>2067</v>
      </c>
      <c r="D736" s="61" t="s">
        <v>2068</v>
      </c>
      <c r="E736" s="62" t="s">
        <v>2069</v>
      </c>
      <c r="F736" s="63" t="s">
        <v>86</v>
      </c>
      <c r="G736" s="64">
        <v>22</v>
      </c>
      <c r="H736" s="190" t="s">
        <v>2389</v>
      </c>
      <c r="I736" s="60">
        <v>0</v>
      </c>
      <c r="J736" s="168">
        <v>10.136363636363637</v>
      </c>
      <c r="K736" s="170">
        <f t="shared" si="56"/>
        <v>606.66</v>
      </c>
      <c r="L736" s="68"/>
      <c r="M736" s="65">
        <f t="shared" si="57"/>
        <v>0</v>
      </c>
      <c r="N736" s="147">
        <f t="shared" si="58"/>
        <v>0</v>
      </c>
      <c r="O736" s="145"/>
      <c r="P736" s="151">
        <f t="shared" si="59"/>
        <v>1313.9327272727273</v>
      </c>
    </row>
    <row r="737" spans="1:16" ht="14.1" customHeight="1" x14ac:dyDescent="0.2">
      <c r="A737" s="59"/>
      <c r="B737" s="60">
        <v>10928</v>
      </c>
      <c r="C737" s="61" t="s">
        <v>1115</v>
      </c>
      <c r="D737" s="61" t="s">
        <v>1116</v>
      </c>
      <c r="E737" s="62" t="s">
        <v>1117</v>
      </c>
      <c r="F737" s="63" t="s">
        <v>86</v>
      </c>
      <c r="G737" s="64">
        <v>22</v>
      </c>
      <c r="H737" s="190" t="e">
        <v>#N/A</v>
      </c>
      <c r="I737" s="60">
        <v>1</v>
      </c>
      <c r="J737" s="168">
        <v>2.3363636363636364</v>
      </c>
      <c r="K737" s="170">
        <f t="shared" si="56"/>
        <v>139.83000000000001</v>
      </c>
      <c r="L737" s="68"/>
      <c r="M737" s="65">
        <f t="shared" si="57"/>
        <v>0</v>
      </c>
      <c r="N737" s="147">
        <f t="shared" si="58"/>
        <v>0</v>
      </c>
      <c r="O737" s="145"/>
      <c r="P737" s="151">
        <f t="shared" si="59"/>
        <v>847.10272727272729</v>
      </c>
    </row>
    <row r="738" spans="1:16" ht="14.1" customHeight="1" x14ac:dyDescent="0.2">
      <c r="A738" s="59"/>
      <c r="B738" s="60">
        <v>10929</v>
      </c>
      <c r="C738" s="61" t="s">
        <v>1118</v>
      </c>
      <c r="D738" s="61" t="s">
        <v>1119</v>
      </c>
      <c r="E738" s="62" t="s">
        <v>1120</v>
      </c>
      <c r="F738" s="63" t="s">
        <v>86</v>
      </c>
      <c r="G738" s="64">
        <v>22</v>
      </c>
      <c r="H738" s="190" t="e">
        <v>#N/A</v>
      </c>
      <c r="I738" s="60">
        <v>1</v>
      </c>
      <c r="J738" s="168">
        <v>2.3363636363636364</v>
      </c>
      <c r="K738" s="170">
        <f t="shared" si="56"/>
        <v>139.83000000000001</v>
      </c>
      <c r="L738" s="68"/>
      <c r="M738" s="65">
        <f t="shared" si="57"/>
        <v>0</v>
      </c>
      <c r="N738" s="147">
        <f t="shared" si="58"/>
        <v>0</v>
      </c>
      <c r="O738" s="145"/>
      <c r="P738" s="151">
        <f t="shared" si="59"/>
        <v>847.10272727272729</v>
      </c>
    </row>
    <row r="739" spans="1:16" ht="14.1" customHeight="1" x14ac:dyDescent="0.2">
      <c r="A739" s="59"/>
      <c r="B739" s="60">
        <v>10945</v>
      </c>
      <c r="C739" s="61" t="s">
        <v>1121</v>
      </c>
      <c r="D739" s="61" t="s">
        <v>1122</v>
      </c>
      <c r="E739" s="62" t="s">
        <v>1123</v>
      </c>
      <c r="F739" s="63" t="s">
        <v>86</v>
      </c>
      <c r="G739" s="64">
        <v>11</v>
      </c>
      <c r="H739" s="190" t="e">
        <v>#N/A</v>
      </c>
      <c r="I739" s="60">
        <v>2</v>
      </c>
      <c r="J739" s="168">
        <v>26.272727272727273</v>
      </c>
      <c r="K739" s="170">
        <f t="shared" si="56"/>
        <v>1572.42</v>
      </c>
      <c r="L739" s="68"/>
      <c r="M739" s="65">
        <f t="shared" si="57"/>
        <v>0</v>
      </c>
      <c r="N739" s="147">
        <f t="shared" si="58"/>
        <v>0</v>
      </c>
      <c r="O739" s="145"/>
      <c r="P739" s="151">
        <f t="shared" si="59"/>
        <v>2986.9654545454546</v>
      </c>
    </row>
    <row r="740" spans="1:16" ht="14.1" hidden="1" customHeight="1" x14ac:dyDescent="0.2">
      <c r="A740" s="59"/>
      <c r="B740" s="60">
        <v>10952</v>
      </c>
      <c r="C740" s="61" t="s">
        <v>2070</v>
      </c>
      <c r="D740" s="61" t="s">
        <v>2071</v>
      </c>
      <c r="E740" s="62" t="s">
        <v>2072</v>
      </c>
      <c r="F740" s="63" t="s">
        <v>86</v>
      </c>
      <c r="G740" s="64">
        <v>22</v>
      </c>
      <c r="H740" s="190" t="s">
        <v>2389</v>
      </c>
      <c r="I740" s="60">
        <v>0</v>
      </c>
      <c r="J740" s="168">
        <v>2.1163636363636362</v>
      </c>
      <c r="K740" s="170">
        <f t="shared" si="56"/>
        <v>126.66</v>
      </c>
      <c r="L740" s="68"/>
      <c r="M740" s="65">
        <f t="shared" si="57"/>
        <v>0</v>
      </c>
      <c r="N740" s="147">
        <f t="shared" si="58"/>
        <v>0</v>
      </c>
      <c r="O740" s="145"/>
      <c r="P740" s="151">
        <f t="shared" si="59"/>
        <v>833.93272727272722</v>
      </c>
    </row>
    <row r="741" spans="1:16" ht="14.1" hidden="1" customHeight="1" x14ac:dyDescent="0.2">
      <c r="A741" s="59"/>
      <c r="B741" s="60">
        <v>10953</v>
      </c>
      <c r="C741" s="61" t="s">
        <v>2073</v>
      </c>
      <c r="D741" s="61" t="s">
        <v>2074</v>
      </c>
      <c r="E741" s="62" t="s">
        <v>2075</v>
      </c>
      <c r="F741" s="63" t="s">
        <v>86</v>
      </c>
      <c r="G741" s="64">
        <v>90</v>
      </c>
      <c r="H741" s="190" t="s">
        <v>2384</v>
      </c>
      <c r="I741" s="60">
        <v>0</v>
      </c>
      <c r="J741" s="168">
        <v>0.89777777777777779</v>
      </c>
      <c r="K741" s="170">
        <f t="shared" si="56"/>
        <v>53.73</v>
      </c>
      <c r="L741" s="68"/>
      <c r="M741" s="65">
        <f t="shared" si="57"/>
        <v>0</v>
      </c>
      <c r="N741" s="147">
        <f t="shared" si="58"/>
        <v>0</v>
      </c>
      <c r="O741" s="145"/>
      <c r="P741" s="151">
        <f t="shared" si="59"/>
        <v>226.61888888888888</v>
      </c>
    </row>
    <row r="742" spans="1:16" ht="14.1" hidden="1" customHeight="1" x14ac:dyDescent="0.2">
      <c r="A742" s="59"/>
      <c r="B742" s="60">
        <v>10960</v>
      </c>
      <c r="C742" s="61" t="s">
        <v>2076</v>
      </c>
      <c r="D742" s="61" t="s">
        <v>2077</v>
      </c>
      <c r="E742" s="62"/>
      <c r="F742" s="63" t="s">
        <v>86</v>
      </c>
      <c r="G742" s="64">
        <v>22</v>
      </c>
      <c r="H742" s="190" t="s">
        <v>2389</v>
      </c>
      <c r="I742" s="60">
        <v>0</v>
      </c>
      <c r="J742" s="168">
        <v>34.736363636363635</v>
      </c>
      <c r="K742" s="170">
        <f t="shared" si="56"/>
        <v>2078.9699999999998</v>
      </c>
      <c r="L742" s="68"/>
      <c r="M742" s="65">
        <f t="shared" si="57"/>
        <v>0</v>
      </c>
      <c r="N742" s="147">
        <f t="shared" si="58"/>
        <v>0</v>
      </c>
      <c r="O742" s="145"/>
      <c r="P742" s="151">
        <f t="shared" si="59"/>
        <v>2786.2427272727273</v>
      </c>
    </row>
    <row r="743" spans="1:16" ht="14.1" hidden="1" customHeight="1" x14ac:dyDescent="0.2">
      <c r="A743" s="59"/>
      <c r="B743" s="60">
        <v>10973</v>
      </c>
      <c r="C743" s="61" t="s">
        <v>2078</v>
      </c>
      <c r="D743" s="61" t="s">
        <v>2079</v>
      </c>
      <c r="E743" s="62" t="s">
        <v>2080</v>
      </c>
      <c r="F743" s="63" t="s">
        <v>86</v>
      </c>
      <c r="G743" s="64">
        <v>22</v>
      </c>
      <c r="H743" s="190" t="s">
        <v>2389</v>
      </c>
      <c r="I743" s="60">
        <v>0</v>
      </c>
      <c r="J743" s="168">
        <v>3.6563636363636363</v>
      </c>
      <c r="K743" s="170">
        <f t="shared" si="56"/>
        <v>218.83</v>
      </c>
      <c r="L743" s="68"/>
      <c r="M743" s="65">
        <f t="shared" si="57"/>
        <v>0</v>
      </c>
      <c r="N743" s="147">
        <f t="shared" si="58"/>
        <v>0</v>
      </c>
      <c r="O743" s="145"/>
      <c r="P743" s="151">
        <f t="shared" si="59"/>
        <v>926.10272727272729</v>
      </c>
    </row>
    <row r="744" spans="1:16" ht="14.1" hidden="1" customHeight="1" x14ac:dyDescent="0.2">
      <c r="A744" s="59"/>
      <c r="B744" s="60">
        <v>10975</v>
      </c>
      <c r="C744" s="61" t="s">
        <v>2081</v>
      </c>
      <c r="D744" s="61" t="s">
        <v>2082</v>
      </c>
      <c r="E744" s="62"/>
      <c r="F744" s="63" t="s">
        <v>86</v>
      </c>
      <c r="G744" s="64">
        <v>22</v>
      </c>
      <c r="H744" s="190" t="s">
        <v>2389</v>
      </c>
      <c r="I744" s="60">
        <v>0</v>
      </c>
      <c r="J744" s="168">
        <v>3.4363636363636365</v>
      </c>
      <c r="K744" s="170">
        <f t="shared" si="56"/>
        <v>205.67</v>
      </c>
      <c r="L744" s="68"/>
      <c r="M744" s="65">
        <f t="shared" si="57"/>
        <v>0</v>
      </c>
      <c r="N744" s="147">
        <f t="shared" si="58"/>
        <v>0</v>
      </c>
      <c r="O744" s="145"/>
      <c r="P744" s="151">
        <f t="shared" si="59"/>
        <v>912.94272727272721</v>
      </c>
    </row>
    <row r="745" spans="1:16" ht="14.1" customHeight="1" x14ac:dyDescent="0.2">
      <c r="A745" s="59"/>
      <c r="B745" s="60">
        <v>10976</v>
      </c>
      <c r="C745" s="61" t="s">
        <v>1124</v>
      </c>
      <c r="D745" s="61" t="s">
        <v>1125</v>
      </c>
      <c r="E745" s="62" t="s">
        <v>1126</v>
      </c>
      <c r="F745" s="63" t="s">
        <v>86</v>
      </c>
      <c r="G745" s="64">
        <v>22</v>
      </c>
      <c r="H745" s="190" t="s">
        <v>2389</v>
      </c>
      <c r="I745" s="60">
        <v>1</v>
      </c>
      <c r="J745" s="168">
        <v>2.3563636363636364</v>
      </c>
      <c r="K745" s="170">
        <f t="shared" si="56"/>
        <v>141.03</v>
      </c>
      <c r="L745" s="68"/>
      <c r="M745" s="65">
        <f t="shared" si="57"/>
        <v>0</v>
      </c>
      <c r="N745" s="147">
        <f t="shared" si="58"/>
        <v>0</v>
      </c>
      <c r="O745" s="145"/>
      <c r="P745" s="151">
        <f t="shared" si="59"/>
        <v>848.30272727272722</v>
      </c>
    </row>
    <row r="746" spans="1:16" ht="14.1" hidden="1" customHeight="1" x14ac:dyDescent="0.2">
      <c r="A746" s="59"/>
      <c r="B746" s="60" t="s">
        <v>2083</v>
      </c>
      <c r="C746" s="61" t="s">
        <v>2084</v>
      </c>
      <c r="D746" s="61" t="s">
        <v>2085</v>
      </c>
      <c r="E746" s="62"/>
      <c r="F746" s="63" t="s">
        <v>86</v>
      </c>
      <c r="G746" s="64">
        <v>22</v>
      </c>
      <c r="H746" s="190" t="s">
        <v>2389</v>
      </c>
      <c r="I746" s="60">
        <v>0</v>
      </c>
      <c r="J746" s="168">
        <v>3.626363636363636</v>
      </c>
      <c r="K746" s="170">
        <f t="shared" si="56"/>
        <v>217.04</v>
      </c>
      <c r="L746" s="68"/>
      <c r="M746" s="65">
        <f t="shared" si="57"/>
        <v>0</v>
      </c>
      <c r="N746" s="147">
        <f t="shared" si="58"/>
        <v>0</v>
      </c>
      <c r="O746" s="145"/>
      <c r="P746" s="151">
        <f t="shared" si="59"/>
        <v>924.31272727272722</v>
      </c>
    </row>
    <row r="747" spans="1:16" ht="14.1" hidden="1" customHeight="1" x14ac:dyDescent="0.2">
      <c r="A747" s="59"/>
      <c r="B747" s="60">
        <v>10984</v>
      </c>
      <c r="C747" s="61" t="s">
        <v>2086</v>
      </c>
      <c r="D747" s="61" t="s">
        <v>2087</v>
      </c>
      <c r="E747" s="62" t="s">
        <v>2088</v>
      </c>
      <c r="F747" s="63" t="s">
        <v>86</v>
      </c>
      <c r="G747" s="64">
        <v>11</v>
      </c>
      <c r="H747" s="190" t="s">
        <v>2394</v>
      </c>
      <c r="I747" s="60">
        <v>0</v>
      </c>
      <c r="J747" s="168">
        <v>11.242727272727274</v>
      </c>
      <c r="K747" s="170">
        <f t="shared" si="56"/>
        <v>672.88</v>
      </c>
      <c r="L747" s="68"/>
      <c r="M747" s="65">
        <f t="shared" si="57"/>
        <v>0</v>
      </c>
      <c r="N747" s="147">
        <f t="shared" si="58"/>
        <v>0</v>
      </c>
      <c r="O747" s="145"/>
      <c r="P747" s="151">
        <f t="shared" si="59"/>
        <v>2087.4254545454546</v>
      </c>
    </row>
    <row r="748" spans="1:16" ht="14.1" hidden="1" customHeight="1" x14ac:dyDescent="0.2">
      <c r="A748" s="59"/>
      <c r="B748" s="60">
        <v>10986</v>
      </c>
      <c r="C748" s="61" t="s">
        <v>2089</v>
      </c>
      <c r="D748" s="61" t="s">
        <v>2090</v>
      </c>
      <c r="E748" s="62"/>
      <c r="F748" s="63" t="s">
        <v>86</v>
      </c>
      <c r="G748" s="64">
        <v>22</v>
      </c>
      <c r="H748" s="190" t="s">
        <v>2389</v>
      </c>
      <c r="I748" s="60">
        <v>0</v>
      </c>
      <c r="J748" s="168">
        <v>2.5663636363636364</v>
      </c>
      <c r="K748" s="170">
        <f t="shared" si="56"/>
        <v>153.6</v>
      </c>
      <c r="L748" s="68"/>
      <c r="M748" s="65">
        <f t="shared" si="57"/>
        <v>0</v>
      </c>
      <c r="N748" s="147">
        <f t="shared" si="58"/>
        <v>0</v>
      </c>
      <c r="O748" s="145"/>
      <c r="P748" s="151">
        <f t="shared" si="59"/>
        <v>860.87272727272727</v>
      </c>
    </row>
    <row r="749" spans="1:16" ht="14.1" hidden="1" customHeight="1" x14ac:dyDescent="0.2">
      <c r="A749" s="59"/>
      <c r="B749" s="60">
        <v>11031</v>
      </c>
      <c r="C749" s="61" t="s">
        <v>1127</v>
      </c>
      <c r="D749" s="61" t="s">
        <v>1128</v>
      </c>
      <c r="E749" s="62" t="s">
        <v>1129</v>
      </c>
      <c r="F749" s="63" t="s">
        <v>86</v>
      </c>
      <c r="G749" s="64">
        <v>22</v>
      </c>
      <c r="H749" s="190" t="s">
        <v>2389</v>
      </c>
      <c r="I749" s="60">
        <v>0</v>
      </c>
      <c r="J749" s="168">
        <v>5.5763636363636371</v>
      </c>
      <c r="K749" s="170">
        <f t="shared" si="56"/>
        <v>333.75</v>
      </c>
      <c r="L749" s="68"/>
      <c r="M749" s="65">
        <f t="shared" si="57"/>
        <v>0</v>
      </c>
      <c r="N749" s="147">
        <f t="shared" si="58"/>
        <v>0</v>
      </c>
      <c r="O749" s="145"/>
      <c r="P749" s="151">
        <f t="shared" si="59"/>
        <v>1041.0227272727273</v>
      </c>
    </row>
    <row r="750" spans="1:16" ht="14.1" hidden="1" customHeight="1" x14ac:dyDescent="0.2">
      <c r="A750" s="59"/>
      <c r="B750" s="60">
        <v>10987</v>
      </c>
      <c r="C750" s="61" t="s">
        <v>2091</v>
      </c>
      <c r="D750" s="61" t="s">
        <v>2092</v>
      </c>
      <c r="E750" s="62" t="s">
        <v>2093</v>
      </c>
      <c r="F750" s="63" t="s">
        <v>86</v>
      </c>
      <c r="G750" s="64">
        <v>32</v>
      </c>
      <c r="H750" s="190" t="s">
        <v>2386</v>
      </c>
      <c r="I750" s="60">
        <v>0</v>
      </c>
      <c r="J750" s="168">
        <v>2.0012499999999998</v>
      </c>
      <c r="K750" s="170">
        <f t="shared" si="56"/>
        <v>119.77</v>
      </c>
      <c r="L750" s="68"/>
      <c r="M750" s="65">
        <f t="shared" si="57"/>
        <v>0</v>
      </c>
      <c r="N750" s="147">
        <f t="shared" si="58"/>
        <v>0</v>
      </c>
      <c r="O750" s="145"/>
      <c r="P750" s="151">
        <f t="shared" si="59"/>
        <v>606.02</v>
      </c>
    </row>
    <row r="751" spans="1:16" ht="14.1" customHeight="1" x14ac:dyDescent="0.2">
      <c r="A751" s="59"/>
      <c r="B751" s="60">
        <v>10988</v>
      </c>
      <c r="C751" s="61" t="s">
        <v>201</v>
      </c>
      <c r="D751" s="61" t="s">
        <v>202</v>
      </c>
      <c r="E751" s="62" t="s">
        <v>203</v>
      </c>
      <c r="F751" s="63" t="s">
        <v>86</v>
      </c>
      <c r="G751" s="64">
        <v>11</v>
      </c>
      <c r="H751" s="190" t="s">
        <v>2394</v>
      </c>
      <c r="I751" s="60">
        <v>2</v>
      </c>
      <c r="J751" s="168">
        <v>11.272727272727273</v>
      </c>
      <c r="K751" s="170">
        <f t="shared" si="56"/>
        <v>674.67</v>
      </c>
      <c r="L751" s="68"/>
      <c r="M751" s="65">
        <f t="shared" si="57"/>
        <v>0</v>
      </c>
      <c r="N751" s="147">
        <f t="shared" si="58"/>
        <v>0</v>
      </c>
      <c r="O751" s="145"/>
      <c r="P751" s="151">
        <f t="shared" si="59"/>
        <v>2089.2154545454546</v>
      </c>
    </row>
    <row r="752" spans="1:16" ht="14.1" hidden="1" customHeight="1" x14ac:dyDescent="0.2">
      <c r="A752" s="59"/>
      <c r="B752" s="60">
        <v>10989</v>
      </c>
      <c r="C752" s="61" t="s">
        <v>2094</v>
      </c>
      <c r="D752" s="61" t="s">
        <v>2095</v>
      </c>
      <c r="E752" s="62" t="s">
        <v>2096</v>
      </c>
      <c r="F752" s="63" t="s">
        <v>19</v>
      </c>
      <c r="G752" s="64">
        <v>14</v>
      </c>
      <c r="H752" s="190" t="s">
        <v>2397</v>
      </c>
      <c r="I752" s="60">
        <v>0</v>
      </c>
      <c r="J752" s="168">
        <v>4.9257142857142853</v>
      </c>
      <c r="K752" s="170">
        <f t="shared" si="56"/>
        <v>294.8</v>
      </c>
      <c r="L752" s="68"/>
      <c r="M752" s="65">
        <f t="shared" si="57"/>
        <v>0</v>
      </c>
      <c r="N752" s="147">
        <f t="shared" si="58"/>
        <v>0</v>
      </c>
      <c r="O752" s="145"/>
      <c r="P752" s="151">
        <f t="shared" si="59"/>
        <v>1406.2285714285713</v>
      </c>
    </row>
    <row r="753" spans="1:16" ht="14.1" customHeight="1" x14ac:dyDescent="0.2">
      <c r="A753" s="59"/>
      <c r="B753" s="60" t="s">
        <v>2097</v>
      </c>
      <c r="C753" s="61" t="s">
        <v>2094</v>
      </c>
      <c r="D753" s="61" t="s">
        <v>2095</v>
      </c>
      <c r="E753" s="62" t="s">
        <v>2096</v>
      </c>
      <c r="F753" s="63" t="s">
        <v>18</v>
      </c>
      <c r="G753" s="64">
        <v>5</v>
      </c>
      <c r="H753" s="190" t="s">
        <v>2396</v>
      </c>
      <c r="I753" s="60">
        <v>1</v>
      </c>
      <c r="J753" s="168">
        <v>11.17</v>
      </c>
      <c r="K753" s="170">
        <f t="shared" si="56"/>
        <v>668.52</v>
      </c>
      <c r="L753" s="68"/>
      <c r="M753" s="65">
        <f t="shared" si="57"/>
        <v>0</v>
      </c>
      <c r="N753" s="147">
        <f t="shared" si="58"/>
        <v>0</v>
      </c>
      <c r="O753" s="145"/>
      <c r="P753" s="151">
        <f t="shared" si="59"/>
        <v>3780.52</v>
      </c>
    </row>
    <row r="754" spans="1:16" ht="14.1" hidden="1" customHeight="1" x14ac:dyDescent="0.2">
      <c r="A754" s="59"/>
      <c r="B754" s="60" t="s">
        <v>2098</v>
      </c>
      <c r="C754" s="61" t="s">
        <v>2094</v>
      </c>
      <c r="D754" s="61" t="s">
        <v>2095</v>
      </c>
      <c r="E754" s="62" t="s">
        <v>2096</v>
      </c>
      <c r="F754" s="63" t="s">
        <v>20</v>
      </c>
      <c r="G754" s="64">
        <v>4</v>
      </c>
      <c r="H754" s="190" t="s">
        <v>2402</v>
      </c>
      <c r="I754" s="60">
        <v>0</v>
      </c>
      <c r="J754" s="168">
        <v>13.5</v>
      </c>
      <c r="K754" s="170">
        <f t="shared" si="56"/>
        <v>807.98</v>
      </c>
      <c r="L754" s="68"/>
      <c r="M754" s="65">
        <f t="shared" si="57"/>
        <v>0</v>
      </c>
      <c r="N754" s="147">
        <f t="shared" si="58"/>
        <v>0</v>
      </c>
      <c r="O754" s="145"/>
      <c r="P754" s="151">
        <f t="shared" si="59"/>
        <v>4697.9799999999996</v>
      </c>
    </row>
    <row r="755" spans="1:16" ht="14.1" hidden="1" customHeight="1" x14ac:dyDescent="0.2">
      <c r="A755" s="59"/>
      <c r="B755" s="60">
        <v>10992</v>
      </c>
      <c r="C755" s="61" t="s">
        <v>1130</v>
      </c>
      <c r="D755" s="61" t="s">
        <v>1131</v>
      </c>
      <c r="E755" s="62" t="s">
        <v>1132</v>
      </c>
      <c r="F755" s="63" t="s">
        <v>86</v>
      </c>
      <c r="G755" s="64">
        <v>14</v>
      </c>
      <c r="H755" s="190" t="s">
        <v>2397</v>
      </c>
      <c r="I755" s="60">
        <v>0</v>
      </c>
      <c r="J755" s="168">
        <v>25.665714285714284</v>
      </c>
      <c r="K755" s="170">
        <f t="shared" si="56"/>
        <v>1536.09</v>
      </c>
      <c r="L755" s="68"/>
      <c r="M755" s="65">
        <f t="shared" si="57"/>
        <v>0</v>
      </c>
      <c r="N755" s="147">
        <f t="shared" si="58"/>
        <v>0</v>
      </c>
      <c r="O755" s="145"/>
      <c r="P755" s="151">
        <f t="shared" si="59"/>
        <v>2647.5185714285712</v>
      </c>
    </row>
    <row r="756" spans="1:16" ht="14.1" customHeight="1" x14ac:dyDescent="0.2">
      <c r="A756" s="59"/>
      <c r="B756" s="60">
        <v>10993</v>
      </c>
      <c r="C756" s="61" t="s">
        <v>364</v>
      </c>
      <c r="D756" s="61" t="s">
        <v>365</v>
      </c>
      <c r="E756" s="62" t="s">
        <v>366</v>
      </c>
      <c r="F756" s="63" t="s">
        <v>86</v>
      </c>
      <c r="G756" s="64">
        <v>14</v>
      </c>
      <c r="H756" s="190" t="s">
        <v>2397</v>
      </c>
      <c r="I756" s="60">
        <v>14</v>
      </c>
      <c r="J756" s="168">
        <v>12.825714285714286</v>
      </c>
      <c r="K756" s="170">
        <f t="shared" si="56"/>
        <v>767.62</v>
      </c>
      <c r="L756" s="68"/>
      <c r="M756" s="65">
        <f t="shared" si="57"/>
        <v>0</v>
      </c>
      <c r="N756" s="147">
        <f t="shared" si="58"/>
        <v>0</v>
      </c>
      <c r="O756" s="145"/>
      <c r="P756" s="151">
        <f t="shared" si="59"/>
        <v>1879.0485714285714</v>
      </c>
    </row>
    <row r="757" spans="1:16" ht="14.1" customHeight="1" x14ac:dyDescent="0.2">
      <c r="A757" s="59"/>
      <c r="B757" s="60">
        <v>10994</v>
      </c>
      <c r="C757" s="61" t="s">
        <v>198</v>
      </c>
      <c r="D757" s="61" t="s">
        <v>199</v>
      </c>
      <c r="E757" s="62" t="s">
        <v>200</v>
      </c>
      <c r="F757" s="63" t="s">
        <v>19</v>
      </c>
      <c r="G757" s="64">
        <v>14</v>
      </c>
      <c r="H757" s="190" t="s">
        <v>2397</v>
      </c>
      <c r="I757" s="60">
        <v>1</v>
      </c>
      <c r="J757" s="168">
        <v>13.485714285714286</v>
      </c>
      <c r="K757" s="170">
        <f t="shared" si="56"/>
        <v>807.12</v>
      </c>
      <c r="L757" s="68"/>
      <c r="M757" s="65">
        <f t="shared" si="57"/>
        <v>0</v>
      </c>
      <c r="N757" s="147">
        <f t="shared" si="58"/>
        <v>0</v>
      </c>
      <c r="O757" s="145"/>
      <c r="P757" s="151">
        <f t="shared" si="59"/>
        <v>1918.5485714285714</v>
      </c>
    </row>
    <row r="758" spans="1:16" ht="14.1" customHeight="1" x14ac:dyDescent="0.2">
      <c r="A758" s="59"/>
      <c r="B758" s="60" t="s">
        <v>617</v>
      </c>
      <c r="C758" s="61" t="s">
        <v>198</v>
      </c>
      <c r="D758" s="61" t="s">
        <v>199</v>
      </c>
      <c r="E758" s="62" t="s">
        <v>200</v>
      </c>
      <c r="F758" s="63" t="s">
        <v>18</v>
      </c>
      <c r="G758" s="64">
        <v>5</v>
      </c>
      <c r="H758" s="190" t="s">
        <v>2396</v>
      </c>
      <c r="I758" s="60">
        <v>15</v>
      </c>
      <c r="J758" s="168">
        <v>19.399999999999999</v>
      </c>
      <c r="K758" s="170">
        <f t="shared" si="56"/>
        <v>1161.0899999999999</v>
      </c>
      <c r="L758" s="68"/>
      <c r="M758" s="65">
        <f t="shared" si="57"/>
        <v>0</v>
      </c>
      <c r="N758" s="147">
        <f t="shared" si="58"/>
        <v>0</v>
      </c>
      <c r="O758" s="145"/>
      <c r="P758" s="151">
        <f t="shared" si="59"/>
        <v>4273.09</v>
      </c>
    </row>
    <row r="759" spans="1:16" ht="14.1" hidden="1" customHeight="1" x14ac:dyDescent="0.2">
      <c r="A759" s="59"/>
      <c r="B759" s="60" t="s">
        <v>2099</v>
      </c>
      <c r="C759" s="61" t="s">
        <v>198</v>
      </c>
      <c r="D759" s="61" t="s">
        <v>199</v>
      </c>
      <c r="E759" s="62" t="s">
        <v>200</v>
      </c>
      <c r="F759" s="63" t="s">
        <v>20</v>
      </c>
      <c r="G759" s="64">
        <v>4</v>
      </c>
      <c r="H759" s="190" t="s">
        <v>2402</v>
      </c>
      <c r="I759" s="60">
        <v>0</v>
      </c>
      <c r="J759" s="168">
        <v>24.25</v>
      </c>
      <c r="K759" s="170">
        <f t="shared" si="56"/>
        <v>1451.36</v>
      </c>
      <c r="L759" s="68"/>
      <c r="M759" s="65">
        <f t="shared" si="57"/>
        <v>0</v>
      </c>
      <c r="N759" s="147">
        <f t="shared" si="58"/>
        <v>0</v>
      </c>
      <c r="O759" s="145"/>
      <c r="P759" s="151">
        <f t="shared" si="59"/>
        <v>5341.36</v>
      </c>
    </row>
    <row r="760" spans="1:16" ht="14.1" hidden="1" customHeight="1" x14ac:dyDescent="0.2">
      <c r="A760" s="59"/>
      <c r="B760" s="60">
        <v>10995</v>
      </c>
      <c r="C760" s="61" t="s">
        <v>1134</v>
      </c>
      <c r="D760" s="61" t="s">
        <v>1135</v>
      </c>
      <c r="E760" s="62" t="s">
        <v>1136</v>
      </c>
      <c r="F760" s="63" t="s">
        <v>19</v>
      </c>
      <c r="G760" s="64">
        <v>14</v>
      </c>
      <c r="H760" s="190" t="s">
        <v>2397</v>
      </c>
      <c r="I760" s="60">
        <v>0</v>
      </c>
      <c r="J760" s="168">
        <v>11.385714285714286</v>
      </c>
      <c r="K760" s="170">
        <f t="shared" si="56"/>
        <v>681.44</v>
      </c>
      <c r="L760" s="68"/>
      <c r="M760" s="65">
        <f t="shared" si="57"/>
        <v>0</v>
      </c>
      <c r="N760" s="147">
        <f t="shared" si="58"/>
        <v>0</v>
      </c>
      <c r="O760" s="145"/>
      <c r="P760" s="151">
        <f t="shared" si="59"/>
        <v>1792.8685714285714</v>
      </c>
    </row>
    <row r="761" spans="1:16" ht="14.1" customHeight="1" x14ac:dyDescent="0.2">
      <c r="A761" s="59"/>
      <c r="B761" s="60" t="s">
        <v>1133</v>
      </c>
      <c r="C761" s="61" t="s">
        <v>1134</v>
      </c>
      <c r="D761" s="61" t="s">
        <v>1135</v>
      </c>
      <c r="E761" s="62" t="s">
        <v>1136</v>
      </c>
      <c r="F761" s="63" t="s">
        <v>18</v>
      </c>
      <c r="G761" s="64">
        <v>5</v>
      </c>
      <c r="H761" s="190" t="s">
        <v>2396</v>
      </c>
      <c r="I761" s="60">
        <v>1</v>
      </c>
      <c r="J761" s="168">
        <v>17</v>
      </c>
      <c r="K761" s="170">
        <f t="shared" si="56"/>
        <v>1017.45</v>
      </c>
      <c r="L761" s="68"/>
      <c r="M761" s="65">
        <f t="shared" si="57"/>
        <v>0</v>
      </c>
      <c r="N761" s="147">
        <f t="shared" si="58"/>
        <v>0</v>
      </c>
      <c r="O761" s="145"/>
      <c r="P761" s="151">
        <f t="shared" si="59"/>
        <v>4129.45</v>
      </c>
    </row>
    <row r="762" spans="1:16" ht="14.1" hidden="1" customHeight="1" x14ac:dyDescent="0.2">
      <c r="A762" s="59"/>
      <c r="B762" s="60" t="s">
        <v>2100</v>
      </c>
      <c r="C762" s="61" t="s">
        <v>1134</v>
      </c>
      <c r="D762" s="61" t="s">
        <v>1135</v>
      </c>
      <c r="E762" s="62" t="s">
        <v>1136</v>
      </c>
      <c r="F762" s="63" t="s">
        <v>20</v>
      </c>
      <c r="G762" s="64">
        <v>4</v>
      </c>
      <c r="H762" s="190" t="s">
        <v>2402</v>
      </c>
      <c r="I762" s="60">
        <v>0</v>
      </c>
      <c r="J762" s="168">
        <v>20.65</v>
      </c>
      <c r="K762" s="170">
        <f t="shared" si="56"/>
        <v>1235.9000000000001</v>
      </c>
      <c r="L762" s="68"/>
      <c r="M762" s="65">
        <f t="shared" si="57"/>
        <v>0</v>
      </c>
      <c r="N762" s="147">
        <f t="shared" si="58"/>
        <v>0</v>
      </c>
      <c r="O762" s="145"/>
      <c r="P762" s="151">
        <f t="shared" si="59"/>
        <v>5125.8999999999996</v>
      </c>
    </row>
    <row r="763" spans="1:16" ht="14.1" customHeight="1" x14ac:dyDescent="0.2">
      <c r="A763" s="59"/>
      <c r="B763" s="60">
        <v>10996</v>
      </c>
      <c r="C763" s="61" t="s">
        <v>192</v>
      </c>
      <c r="D763" s="61" t="s">
        <v>193</v>
      </c>
      <c r="E763" s="62" t="s">
        <v>194</v>
      </c>
      <c r="F763" s="63" t="s">
        <v>86</v>
      </c>
      <c r="G763" s="64">
        <v>32</v>
      </c>
      <c r="H763" s="190" t="s">
        <v>2386</v>
      </c>
      <c r="I763" s="60">
        <v>6</v>
      </c>
      <c r="J763" s="168">
        <v>3.1812499999999999</v>
      </c>
      <c r="K763" s="170">
        <f t="shared" si="56"/>
        <v>190.4</v>
      </c>
      <c r="L763" s="68"/>
      <c r="M763" s="65">
        <f t="shared" si="57"/>
        <v>0</v>
      </c>
      <c r="N763" s="147">
        <f t="shared" si="58"/>
        <v>0</v>
      </c>
      <c r="O763" s="145"/>
      <c r="P763" s="151">
        <f t="shared" si="59"/>
        <v>676.65</v>
      </c>
    </row>
    <row r="764" spans="1:16" ht="14.1" hidden="1" customHeight="1" x14ac:dyDescent="0.2">
      <c r="A764" s="59"/>
      <c r="B764" s="60" t="s">
        <v>2101</v>
      </c>
      <c r="C764" s="61" t="s">
        <v>2102</v>
      </c>
      <c r="D764" s="61" t="s">
        <v>2103</v>
      </c>
      <c r="E764" s="62" t="s">
        <v>2104</v>
      </c>
      <c r="F764" s="63" t="s">
        <v>86</v>
      </c>
      <c r="G764" s="64">
        <v>22</v>
      </c>
      <c r="H764" s="190" t="s">
        <v>2389</v>
      </c>
      <c r="I764" s="60">
        <v>0</v>
      </c>
      <c r="J764" s="168">
        <v>5.3563636363636364</v>
      </c>
      <c r="K764" s="170">
        <f t="shared" si="56"/>
        <v>320.58</v>
      </c>
      <c r="L764" s="68"/>
      <c r="M764" s="65">
        <f t="shared" si="57"/>
        <v>0</v>
      </c>
      <c r="N764" s="147">
        <f t="shared" si="58"/>
        <v>0</v>
      </c>
      <c r="O764" s="145"/>
      <c r="P764" s="151">
        <f t="shared" si="59"/>
        <v>1027.8527272727272</v>
      </c>
    </row>
    <row r="765" spans="1:16" ht="14.1" hidden="1" customHeight="1" x14ac:dyDescent="0.2">
      <c r="A765" s="59"/>
      <c r="B765" s="60" t="s">
        <v>2105</v>
      </c>
      <c r="C765" s="61" t="s">
        <v>2106</v>
      </c>
      <c r="D765" s="61" t="s">
        <v>2107</v>
      </c>
      <c r="E765" s="62" t="s">
        <v>2108</v>
      </c>
      <c r="F765" s="63" t="s">
        <v>86</v>
      </c>
      <c r="G765" s="64">
        <v>32</v>
      </c>
      <c r="H765" s="190" t="s">
        <v>2386</v>
      </c>
      <c r="I765" s="60">
        <v>0</v>
      </c>
      <c r="J765" s="168">
        <v>5.78125</v>
      </c>
      <c r="K765" s="170">
        <f t="shared" si="56"/>
        <v>346.01</v>
      </c>
      <c r="L765" s="68"/>
      <c r="M765" s="65">
        <f t="shared" si="57"/>
        <v>0</v>
      </c>
      <c r="N765" s="147">
        <f t="shared" si="58"/>
        <v>0</v>
      </c>
      <c r="O765" s="145"/>
      <c r="P765" s="151">
        <f t="shared" si="59"/>
        <v>832.26</v>
      </c>
    </row>
    <row r="766" spans="1:16" ht="14.1" hidden="1" customHeight="1" x14ac:dyDescent="0.2">
      <c r="A766" s="59"/>
      <c r="B766" s="60" t="s">
        <v>2109</v>
      </c>
      <c r="C766" s="61" t="s">
        <v>2110</v>
      </c>
      <c r="D766" s="61" t="s">
        <v>2111</v>
      </c>
      <c r="E766" s="62" t="s">
        <v>2112</v>
      </c>
      <c r="F766" s="63" t="s">
        <v>86</v>
      </c>
      <c r="G766" s="64">
        <v>32</v>
      </c>
      <c r="H766" s="190" t="s">
        <v>2386</v>
      </c>
      <c r="I766" s="60">
        <v>0</v>
      </c>
      <c r="J766" s="168">
        <v>5.78125</v>
      </c>
      <c r="K766" s="170">
        <f t="shared" si="56"/>
        <v>346.01</v>
      </c>
      <c r="L766" s="68"/>
      <c r="M766" s="65">
        <f t="shared" si="57"/>
        <v>0</v>
      </c>
      <c r="N766" s="147">
        <f t="shared" si="58"/>
        <v>0</v>
      </c>
      <c r="O766" s="145"/>
      <c r="P766" s="151">
        <f t="shared" si="59"/>
        <v>832.26</v>
      </c>
    </row>
    <row r="767" spans="1:16" ht="14.1" hidden="1" customHeight="1" x14ac:dyDescent="0.2">
      <c r="A767" s="59"/>
      <c r="B767" s="60" t="s">
        <v>2113</v>
      </c>
      <c r="C767" s="61" t="s">
        <v>2114</v>
      </c>
      <c r="D767" s="61" t="s">
        <v>2115</v>
      </c>
      <c r="E767" s="62" t="s">
        <v>2116</v>
      </c>
      <c r="F767" s="63" t="s">
        <v>86</v>
      </c>
      <c r="G767" s="64">
        <v>32</v>
      </c>
      <c r="H767" s="190" t="s">
        <v>2386</v>
      </c>
      <c r="I767" s="60">
        <v>0</v>
      </c>
      <c r="J767" s="168">
        <v>5.1912500000000001</v>
      </c>
      <c r="K767" s="170">
        <f t="shared" si="56"/>
        <v>310.7</v>
      </c>
      <c r="L767" s="68"/>
      <c r="M767" s="65">
        <f t="shared" si="57"/>
        <v>0</v>
      </c>
      <c r="N767" s="147">
        <f t="shared" si="58"/>
        <v>0</v>
      </c>
      <c r="O767" s="145"/>
      <c r="P767" s="151">
        <f t="shared" si="59"/>
        <v>796.95</v>
      </c>
    </row>
    <row r="768" spans="1:16" ht="14.1" hidden="1" customHeight="1" x14ac:dyDescent="0.2">
      <c r="A768" s="59"/>
      <c r="B768" s="60">
        <v>10997</v>
      </c>
      <c r="C768" s="61" t="s">
        <v>2117</v>
      </c>
      <c r="D768" s="61" t="s">
        <v>2118</v>
      </c>
      <c r="E768" s="62" t="s">
        <v>2119</v>
      </c>
      <c r="F768" s="63" t="s">
        <v>86</v>
      </c>
      <c r="G768" s="64">
        <v>22</v>
      </c>
      <c r="H768" s="190" t="s">
        <v>2395</v>
      </c>
      <c r="I768" s="60">
        <v>0</v>
      </c>
      <c r="J768" s="168">
        <v>4.1363636363636367</v>
      </c>
      <c r="K768" s="170">
        <f t="shared" ref="K768:K775" si="60">ROUND(J768*$M$4*1.05,2)</f>
        <v>247.56</v>
      </c>
      <c r="L768" s="68"/>
      <c r="M768" s="65">
        <f t="shared" ref="M768:M775" si="61">L768*K768</f>
        <v>0</v>
      </c>
      <c r="N768" s="147">
        <f t="shared" ref="N768:N775" si="62">L768/G768</f>
        <v>0</v>
      </c>
      <c r="O768" s="145"/>
      <c r="P768" s="151">
        <f t="shared" ref="P768:P775" si="63">K768+$M$5/G768</f>
        <v>954.8327272727272</v>
      </c>
    </row>
    <row r="769" spans="1:16" ht="14.1" hidden="1" customHeight="1" x14ac:dyDescent="0.2">
      <c r="A769" s="59"/>
      <c r="B769" s="60">
        <v>10998</v>
      </c>
      <c r="C769" s="61" t="s">
        <v>2120</v>
      </c>
      <c r="D769" s="61" t="s">
        <v>2121</v>
      </c>
      <c r="E769" s="62" t="s">
        <v>2122</v>
      </c>
      <c r="F769" s="63" t="s">
        <v>86</v>
      </c>
      <c r="G769" s="64">
        <v>14</v>
      </c>
      <c r="H769" s="190" t="s">
        <v>2397</v>
      </c>
      <c r="I769" s="60">
        <v>0</v>
      </c>
      <c r="J769" s="168">
        <v>5.9857142857142858</v>
      </c>
      <c r="K769" s="170">
        <f t="shared" si="60"/>
        <v>358.25</v>
      </c>
      <c r="L769" s="68"/>
      <c r="M769" s="65">
        <f t="shared" si="61"/>
        <v>0</v>
      </c>
      <c r="N769" s="147">
        <f t="shared" si="62"/>
        <v>0</v>
      </c>
      <c r="O769" s="145"/>
      <c r="P769" s="151">
        <f t="shared" si="63"/>
        <v>1469.6785714285713</v>
      </c>
    </row>
    <row r="770" spans="1:16" ht="14.1" customHeight="1" x14ac:dyDescent="0.2">
      <c r="A770" s="59"/>
      <c r="B770" s="60">
        <v>11000</v>
      </c>
      <c r="C770" s="61" t="s">
        <v>1137</v>
      </c>
      <c r="D770" s="61" t="s">
        <v>1138</v>
      </c>
      <c r="E770" s="62" t="s">
        <v>1139</v>
      </c>
      <c r="F770" s="63" t="s">
        <v>86</v>
      </c>
      <c r="G770" s="64">
        <v>5</v>
      </c>
      <c r="H770" s="190">
        <v>6</v>
      </c>
      <c r="I770" s="60">
        <v>3</v>
      </c>
      <c r="J770" s="168">
        <v>20.78</v>
      </c>
      <c r="K770" s="170">
        <f t="shared" si="60"/>
        <v>1243.68</v>
      </c>
      <c r="L770" s="68"/>
      <c r="M770" s="65">
        <f t="shared" si="61"/>
        <v>0</v>
      </c>
      <c r="N770" s="147">
        <f t="shared" si="62"/>
        <v>0</v>
      </c>
      <c r="O770" s="145"/>
      <c r="P770" s="151">
        <f t="shared" si="63"/>
        <v>4355.68</v>
      </c>
    </row>
    <row r="771" spans="1:16" ht="14.1" hidden="1" customHeight="1" x14ac:dyDescent="0.2">
      <c r="A771" s="59"/>
      <c r="B771" s="60">
        <v>11001</v>
      </c>
      <c r="C771" s="61" t="s">
        <v>2123</v>
      </c>
      <c r="D771" s="61" t="s">
        <v>2124</v>
      </c>
      <c r="E771" s="62"/>
      <c r="F771" s="63" t="s">
        <v>86</v>
      </c>
      <c r="G771" s="64">
        <v>2</v>
      </c>
      <c r="H771" s="190" t="s">
        <v>2403</v>
      </c>
      <c r="I771" s="60">
        <v>0</v>
      </c>
      <c r="J771" s="168">
        <v>22.299999999999997</v>
      </c>
      <c r="K771" s="170">
        <f t="shared" si="60"/>
        <v>1334.66</v>
      </c>
      <c r="L771" s="68"/>
      <c r="M771" s="65">
        <f t="shared" si="61"/>
        <v>0</v>
      </c>
      <c r="N771" s="147">
        <f t="shared" si="62"/>
        <v>0</v>
      </c>
      <c r="O771" s="145"/>
      <c r="P771" s="151">
        <f t="shared" si="63"/>
        <v>9114.66</v>
      </c>
    </row>
    <row r="772" spans="1:16" ht="14.1" hidden="1" customHeight="1" x14ac:dyDescent="0.2">
      <c r="A772" s="59"/>
      <c r="B772" s="60">
        <v>11002</v>
      </c>
      <c r="C772" s="61" t="s">
        <v>2125</v>
      </c>
      <c r="D772" s="61" t="s">
        <v>2126</v>
      </c>
      <c r="E772" s="62" t="s">
        <v>2127</v>
      </c>
      <c r="F772" s="63" t="s">
        <v>86</v>
      </c>
      <c r="G772" s="64">
        <v>4</v>
      </c>
      <c r="H772" s="190" t="s">
        <v>2402</v>
      </c>
      <c r="I772" s="60">
        <v>0</v>
      </c>
      <c r="J772" s="168">
        <v>16.079999999999998</v>
      </c>
      <c r="K772" s="170">
        <f t="shared" si="60"/>
        <v>962.39</v>
      </c>
      <c r="L772" s="68"/>
      <c r="M772" s="65">
        <f t="shared" si="61"/>
        <v>0</v>
      </c>
      <c r="N772" s="147">
        <f t="shared" si="62"/>
        <v>0</v>
      </c>
      <c r="O772" s="145"/>
      <c r="P772" s="151">
        <f t="shared" si="63"/>
        <v>4852.3900000000003</v>
      </c>
    </row>
    <row r="773" spans="1:16" ht="14.1" customHeight="1" x14ac:dyDescent="0.2">
      <c r="A773" s="59"/>
      <c r="B773" s="60">
        <v>11003</v>
      </c>
      <c r="C773" s="61" t="s">
        <v>1140</v>
      </c>
      <c r="D773" s="61" t="s">
        <v>1141</v>
      </c>
      <c r="E773" s="62" t="s">
        <v>1142</v>
      </c>
      <c r="F773" s="63" t="s">
        <v>86</v>
      </c>
      <c r="G773" s="64">
        <v>11</v>
      </c>
      <c r="H773" s="190" t="s">
        <v>2394</v>
      </c>
      <c r="I773" s="60">
        <v>1</v>
      </c>
      <c r="J773" s="168">
        <v>11.272727272727273</v>
      </c>
      <c r="K773" s="170">
        <f t="shared" si="60"/>
        <v>674.67</v>
      </c>
      <c r="L773" s="68"/>
      <c r="M773" s="65">
        <f t="shared" si="61"/>
        <v>0</v>
      </c>
      <c r="N773" s="147">
        <f t="shared" si="62"/>
        <v>0</v>
      </c>
      <c r="O773" s="145"/>
      <c r="P773" s="151">
        <f t="shared" si="63"/>
        <v>2089.2154545454546</v>
      </c>
    </row>
    <row r="774" spans="1:16" ht="14.1" hidden="1" customHeight="1" x14ac:dyDescent="0.2">
      <c r="A774" s="59"/>
      <c r="B774" s="60">
        <v>11004</v>
      </c>
      <c r="C774" s="61" t="s">
        <v>195</v>
      </c>
      <c r="D774" s="61" t="s">
        <v>196</v>
      </c>
      <c r="E774" s="62" t="s">
        <v>197</v>
      </c>
      <c r="F774" s="63" t="s">
        <v>19</v>
      </c>
      <c r="G774" s="64">
        <v>14</v>
      </c>
      <c r="H774" s="190" t="s">
        <v>2397</v>
      </c>
      <c r="I774" s="60">
        <v>0</v>
      </c>
      <c r="J774" s="168">
        <v>9.5257142857142867</v>
      </c>
      <c r="K774" s="170">
        <f t="shared" si="60"/>
        <v>570.11</v>
      </c>
      <c r="L774" s="68"/>
      <c r="M774" s="65">
        <f t="shared" si="61"/>
        <v>0</v>
      </c>
      <c r="N774" s="147">
        <f t="shared" si="62"/>
        <v>0</v>
      </c>
      <c r="O774" s="145"/>
      <c r="P774" s="151">
        <f t="shared" si="63"/>
        <v>1681.5385714285712</v>
      </c>
    </row>
    <row r="775" spans="1:16" ht="14.1" customHeight="1" x14ac:dyDescent="0.2">
      <c r="A775" s="59"/>
      <c r="B775" s="60" t="s">
        <v>312</v>
      </c>
      <c r="C775" s="61" t="s">
        <v>195</v>
      </c>
      <c r="D775" s="61" t="s">
        <v>196</v>
      </c>
      <c r="E775" s="62" t="s">
        <v>197</v>
      </c>
      <c r="F775" s="63" t="s">
        <v>18</v>
      </c>
      <c r="G775" s="64">
        <v>5</v>
      </c>
      <c r="H775" s="190" t="s">
        <v>2396</v>
      </c>
      <c r="I775" s="60">
        <v>2</v>
      </c>
      <c r="J775" s="168">
        <v>14.12</v>
      </c>
      <c r="K775" s="170">
        <f t="shared" si="60"/>
        <v>845.08</v>
      </c>
      <c r="L775" s="68"/>
      <c r="M775" s="65">
        <f t="shared" si="61"/>
        <v>0</v>
      </c>
      <c r="N775" s="147">
        <f t="shared" si="62"/>
        <v>0</v>
      </c>
      <c r="O775" s="145"/>
      <c r="P775" s="151">
        <f t="shared" si="63"/>
        <v>3957.08</v>
      </c>
    </row>
    <row r="776" spans="1:16" ht="14.1" hidden="1" customHeight="1" x14ac:dyDescent="0.2">
      <c r="A776" s="59"/>
      <c r="B776" s="60" t="s">
        <v>2128</v>
      </c>
      <c r="C776" s="61" t="s">
        <v>195</v>
      </c>
      <c r="D776" s="61" t="s">
        <v>196</v>
      </c>
      <c r="E776" s="62" t="s">
        <v>197</v>
      </c>
      <c r="F776" s="63" t="s">
        <v>20</v>
      </c>
      <c r="G776" s="64">
        <v>4</v>
      </c>
      <c r="H776" s="190" t="s">
        <v>2402</v>
      </c>
      <c r="I776" s="60">
        <v>0</v>
      </c>
      <c r="J776" s="168">
        <v>17.170000000000002</v>
      </c>
      <c r="K776" s="170">
        <f t="shared" si="8"/>
        <v>1027.6199999999999</v>
      </c>
      <c r="L776" s="68"/>
      <c r="M776" s="65">
        <f t="shared" si="9"/>
        <v>0</v>
      </c>
      <c r="N776" s="147">
        <f t="shared" si="10"/>
        <v>0</v>
      </c>
      <c r="O776" s="145"/>
      <c r="P776" s="151">
        <f t="shared" si="11"/>
        <v>4917.62</v>
      </c>
    </row>
    <row r="777" spans="1:16" ht="14.1" hidden="1" customHeight="1" x14ac:dyDescent="0.2">
      <c r="A777" s="59"/>
      <c r="B777" s="60">
        <v>11014</v>
      </c>
      <c r="C777" s="61" t="s">
        <v>2129</v>
      </c>
      <c r="D777" s="61" t="s">
        <v>2130</v>
      </c>
      <c r="E777" s="62"/>
      <c r="F777" s="63" t="s">
        <v>86</v>
      </c>
      <c r="G777" s="64">
        <v>22</v>
      </c>
      <c r="H777" s="190" t="s">
        <v>2389</v>
      </c>
      <c r="I777" s="60">
        <v>0</v>
      </c>
      <c r="J777" s="168">
        <v>4.4863636363636363</v>
      </c>
      <c r="K777" s="170">
        <f t="shared" si="8"/>
        <v>268.51</v>
      </c>
      <c r="L777" s="68"/>
      <c r="M777" s="65">
        <f t="shared" si="9"/>
        <v>0</v>
      </c>
      <c r="N777" s="147">
        <f t="shared" si="10"/>
        <v>0</v>
      </c>
      <c r="O777" s="145"/>
      <c r="P777" s="151">
        <f t="shared" si="11"/>
        <v>975.78272727272724</v>
      </c>
    </row>
    <row r="778" spans="1:16" ht="14.1" hidden="1" customHeight="1" x14ac:dyDescent="0.2">
      <c r="A778" s="59"/>
      <c r="B778" s="60">
        <v>11017</v>
      </c>
      <c r="C778" s="61" t="s">
        <v>2131</v>
      </c>
      <c r="D778" s="61" t="s">
        <v>2132</v>
      </c>
      <c r="E778" s="62" t="s">
        <v>2133</v>
      </c>
      <c r="F778" s="63" t="s">
        <v>86</v>
      </c>
      <c r="G778" s="64">
        <v>5</v>
      </c>
      <c r="H778" s="190" t="s">
        <v>2396</v>
      </c>
      <c r="I778" s="60">
        <v>0</v>
      </c>
      <c r="J778" s="168">
        <v>9.1999999999999993</v>
      </c>
      <c r="K778" s="170">
        <f t="shared" si="8"/>
        <v>550.62</v>
      </c>
      <c r="L778" s="68"/>
      <c r="M778" s="65">
        <f t="shared" si="9"/>
        <v>0</v>
      </c>
      <c r="N778" s="147">
        <f t="shared" si="10"/>
        <v>0</v>
      </c>
      <c r="O778" s="145"/>
      <c r="P778" s="151">
        <f t="shared" si="11"/>
        <v>3662.62</v>
      </c>
    </row>
    <row r="779" spans="1:16" ht="14.1" hidden="1" customHeight="1" x14ac:dyDescent="0.2">
      <c r="A779" s="59"/>
      <c r="B779" s="60">
        <v>11022</v>
      </c>
      <c r="C779" s="61" t="s">
        <v>2134</v>
      </c>
      <c r="D779" s="61" t="s">
        <v>2135</v>
      </c>
      <c r="E779" s="62"/>
      <c r="F779" s="63" t="s">
        <v>86</v>
      </c>
      <c r="G779" s="64">
        <v>5</v>
      </c>
      <c r="H779" s="190" t="s">
        <v>2396</v>
      </c>
      <c r="I779" s="60">
        <v>0</v>
      </c>
      <c r="J779" s="168">
        <v>12.2</v>
      </c>
      <c r="K779" s="170">
        <f t="shared" si="8"/>
        <v>730.17</v>
      </c>
      <c r="L779" s="68"/>
      <c r="M779" s="65">
        <f t="shared" si="9"/>
        <v>0</v>
      </c>
      <c r="N779" s="147">
        <f t="shared" si="10"/>
        <v>0</v>
      </c>
      <c r="O779" s="145"/>
      <c r="P779" s="151">
        <f t="shared" si="11"/>
        <v>3842.17</v>
      </c>
    </row>
    <row r="780" spans="1:16" ht="14.1" customHeight="1" x14ac:dyDescent="0.2">
      <c r="A780" s="59"/>
      <c r="B780" s="60">
        <v>11023</v>
      </c>
      <c r="C780" s="61" t="s">
        <v>1143</v>
      </c>
      <c r="D780" s="61" t="s">
        <v>1144</v>
      </c>
      <c r="E780" s="62" t="s">
        <v>1145</v>
      </c>
      <c r="F780" s="63" t="s">
        <v>86</v>
      </c>
      <c r="G780" s="64">
        <v>32</v>
      </c>
      <c r="H780" s="190" t="s">
        <v>2386</v>
      </c>
      <c r="I780" s="60">
        <v>2</v>
      </c>
      <c r="J780" s="168">
        <v>3.1812499999999999</v>
      </c>
      <c r="K780" s="170">
        <f t="shared" si="8"/>
        <v>190.4</v>
      </c>
      <c r="L780" s="68"/>
      <c r="M780" s="65">
        <f t="shared" si="9"/>
        <v>0</v>
      </c>
      <c r="N780" s="147">
        <f t="shared" si="10"/>
        <v>0</v>
      </c>
      <c r="O780" s="145"/>
      <c r="P780" s="151">
        <f t="shared" si="11"/>
        <v>676.65</v>
      </c>
    </row>
    <row r="781" spans="1:16" ht="14.1" hidden="1" customHeight="1" x14ac:dyDescent="0.2">
      <c r="A781" s="59"/>
      <c r="B781" s="60">
        <v>11024</v>
      </c>
      <c r="C781" s="61" t="s">
        <v>2136</v>
      </c>
      <c r="D781" s="61" t="s">
        <v>2137</v>
      </c>
      <c r="E781" s="62"/>
      <c r="F781" s="63" t="s">
        <v>86</v>
      </c>
      <c r="G781" s="64">
        <v>4</v>
      </c>
      <c r="H781" s="190" t="s">
        <v>2402</v>
      </c>
      <c r="I781" s="60">
        <v>0</v>
      </c>
      <c r="J781" s="168">
        <v>13.45</v>
      </c>
      <c r="K781" s="170">
        <f t="shared" si="8"/>
        <v>804.98</v>
      </c>
      <c r="L781" s="68"/>
      <c r="M781" s="65">
        <f t="shared" si="9"/>
        <v>0</v>
      </c>
      <c r="N781" s="147">
        <f t="shared" si="10"/>
        <v>0</v>
      </c>
      <c r="O781" s="145"/>
      <c r="P781" s="151">
        <f t="shared" si="11"/>
        <v>4694.9799999999996</v>
      </c>
    </row>
    <row r="782" spans="1:16" ht="14.1" hidden="1" customHeight="1" x14ac:dyDescent="0.2">
      <c r="A782" s="59"/>
      <c r="B782" s="60">
        <v>11025</v>
      </c>
      <c r="C782" s="61" t="s">
        <v>2138</v>
      </c>
      <c r="D782" s="61" t="s">
        <v>2139</v>
      </c>
      <c r="E782" s="62"/>
      <c r="F782" s="63" t="s">
        <v>86</v>
      </c>
      <c r="G782" s="64">
        <v>5</v>
      </c>
      <c r="H782" s="190" t="s">
        <v>2396</v>
      </c>
      <c r="I782" s="60">
        <v>0</v>
      </c>
      <c r="J782" s="168">
        <v>8.6</v>
      </c>
      <c r="K782" s="170">
        <f t="shared" si="8"/>
        <v>514.71</v>
      </c>
      <c r="L782" s="68"/>
      <c r="M782" s="65">
        <f t="shared" si="9"/>
        <v>0</v>
      </c>
      <c r="N782" s="147">
        <f t="shared" si="10"/>
        <v>0</v>
      </c>
      <c r="O782" s="145"/>
      <c r="P782" s="151">
        <f t="shared" si="11"/>
        <v>3626.71</v>
      </c>
    </row>
    <row r="783" spans="1:16" ht="14.1" customHeight="1" x14ac:dyDescent="0.2">
      <c r="A783" s="59"/>
      <c r="B783" s="60">
        <v>11026</v>
      </c>
      <c r="C783" s="61" t="s">
        <v>1146</v>
      </c>
      <c r="D783" s="61" t="s">
        <v>1147</v>
      </c>
      <c r="E783" s="62" t="s">
        <v>1148</v>
      </c>
      <c r="F783" s="63" t="s">
        <v>86</v>
      </c>
      <c r="G783" s="64">
        <v>4</v>
      </c>
      <c r="H783" s="190">
        <v>43135</v>
      </c>
      <c r="I783" s="60">
        <v>5</v>
      </c>
      <c r="J783" s="168">
        <v>15.25</v>
      </c>
      <c r="K783" s="170">
        <f t="shared" si="8"/>
        <v>912.71</v>
      </c>
      <c r="L783" s="68"/>
      <c r="M783" s="65">
        <f t="shared" si="9"/>
        <v>0</v>
      </c>
      <c r="N783" s="147">
        <f t="shared" si="10"/>
        <v>0</v>
      </c>
      <c r="O783" s="145"/>
      <c r="P783" s="151">
        <f t="shared" si="11"/>
        <v>4802.71</v>
      </c>
    </row>
    <row r="784" spans="1:16" ht="14.1" hidden="1" customHeight="1" x14ac:dyDescent="0.2">
      <c r="A784" s="59"/>
      <c r="B784" s="60">
        <v>10990</v>
      </c>
      <c r="C784" s="61" t="s">
        <v>2140</v>
      </c>
      <c r="D784" s="61" t="s">
        <v>2141</v>
      </c>
      <c r="E784" s="62" t="s">
        <v>2142</v>
      </c>
      <c r="F784" s="63" t="s">
        <v>86</v>
      </c>
      <c r="G784" s="64">
        <v>1</v>
      </c>
      <c r="H784" s="190" t="s">
        <v>2404</v>
      </c>
      <c r="I784" s="60">
        <v>0</v>
      </c>
      <c r="J784" s="168">
        <v>136</v>
      </c>
      <c r="K784" s="170">
        <f t="shared" si="8"/>
        <v>8139.6</v>
      </c>
      <c r="L784" s="68"/>
      <c r="M784" s="65">
        <f t="shared" si="9"/>
        <v>0</v>
      </c>
      <c r="N784" s="147">
        <f t="shared" si="10"/>
        <v>0</v>
      </c>
      <c r="O784" s="145"/>
      <c r="P784" s="151">
        <f t="shared" si="11"/>
        <v>23699.599999999999</v>
      </c>
    </row>
    <row r="785" spans="1:16" ht="14.1" hidden="1" customHeight="1" x14ac:dyDescent="0.2">
      <c r="A785" s="59"/>
      <c r="B785" s="60" t="s">
        <v>2143</v>
      </c>
      <c r="C785" s="61" t="s">
        <v>2144</v>
      </c>
      <c r="D785" s="61" t="s">
        <v>2141</v>
      </c>
      <c r="E785" s="62" t="s">
        <v>2375</v>
      </c>
      <c r="F785" s="63" t="s">
        <v>86</v>
      </c>
      <c r="G785" s="64">
        <v>10</v>
      </c>
      <c r="H785" s="190" t="s">
        <v>2386</v>
      </c>
      <c r="I785" s="60">
        <v>0</v>
      </c>
      <c r="J785" s="168">
        <v>33.07</v>
      </c>
      <c r="K785" s="170">
        <f t="shared" si="8"/>
        <v>1979.24</v>
      </c>
      <c r="L785" s="68"/>
      <c r="M785" s="65">
        <f t="shared" si="9"/>
        <v>0</v>
      </c>
      <c r="N785" s="147">
        <f t="shared" si="10"/>
        <v>0</v>
      </c>
      <c r="O785" s="145"/>
      <c r="P785" s="151">
        <f t="shared" si="11"/>
        <v>3535.24</v>
      </c>
    </row>
    <row r="786" spans="1:16" ht="14.1" hidden="1" customHeight="1" x14ac:dyDescent="0.2">
      <c r="A786" s="59"/>
      <c r="B786" s="60">
        <v>10991</v>
      </c>
      <c r="C786" s="61" t="s">
        <v>411</v>
      </c>
      <c r="D786" s="61" t="s">
        <v>412</v>
      </c>
      <c r="E786" s="62" t="s">
        <v>413</v>
      </c>
      <c r="F786" s="63" t="s">
        <v>86</v>
      </c>
      <c r="G786" s="64">
        <v>2</v>
      </c>
      <c r="H786" s="190" t="s">
        <v>2394</v>
      </c>
      <c r="I786" s="60">
        <v>0</v>
      </c>
      <c r="J786" s="168">
        <v>30.6</v>
      </c>
      <c r="K786" s="170">
        <f t="shared" si="8"/>
        <v>1831.41</v>
      </c>
      <c r="L786" s="68"/>
      <c r="M786" s="65">
        <f t="shared" si="9"/>
        <v>0</v>
      </c>
      <c r="N786" s="147">
        <f t="shared" si="10"/>
        <v>0</v>
      </c>
      <c r="O786" s="145"/>
      <c r="P786" s="151">
        <f t="shared" si="11"/>
        <v>9611.41</v>
      </c>
    </row>
    <row r="787" spans="1:16" ht="14.1" hidden="1" customHeight="1" x14ac:dyDescent="0.2">
      <c r="A787" s="59"/>
      <c r="B787" s="60">
        <v>11006</v>
      </c>
      <c r="C787" s="61" t="s">
        <v>2145</v>
      </c>
      <c r="D787" s="61" t="s">
        <v>2146</v>
      </c>
      <c r="E787" s="62"/>
      <c r="F787" s="63" t="s">
        <v>86</v>
      </c>
      <c r="G787" s="64">
        <v>2</v>
      </c>
      <c r="H787" s="190" t="s">
        <v>2396</v>
      </c>
      <c r="I787" s="60">
        <v>0</v>
      </c>
      <c r="J787" s="168">
        <v>36.480000000000004</v>
      </c>
      <c r="K787" s="170">
        <f t="shared" si="8"/>
        <v>2183.33</v>
      </c>
      <c r="L787" s="68"/>
      <c r="M787" s="65">
        <f t="shared" si="9"/>
        <v>0</v>
      </c>
      <c r="N787" s="147">
        <f t="shared" si="10"/>
        <v>0</v>
      </c>
      <c r="O787" s="145"/>
      <c r="P787" s="151">
        <f t="shared" si="11"/>
        <v>9963.33</v>
      </c>
    </row>
    <row r="788" spans="1:16" ht="14.1" hidden="1" customHeight="1" x14ac:dyDescent="0.2">
      <c r="A788" s="59"/>
      <c r="B788" s="60">
        <v>11007</v>
      </c>
      <c r="C788" s="61" t="s">
        <v>2147</v>
      </c>
      <c r="D788" s="61" t="s">
        <v>2148</v>
      </c>
      <c r="E788" s="62"/>
      <c r="F788" s="63" t="s">
        <v>86</v>
      </c>
      <c r="G788" s="64">
        <v>2</v>
      </c>
      <c r="H788" s="190" t="s">
        <v>2394</v>
      </c>
      <c r="I788" s="60">
        <v>0</v>
      </c>
      <c r="J788" s="168">
        <v>34.86</v>
      </c>
      <c r="K788" s="170">
        <f t="shared" si="8"/>
        <v>2086.37</v>
      </c>
      <c r="L788" s="68"/>
      <c r="M788" s="65">
        <f t="shared" si="9"/>
        <v>0</v>
      </c>
      <c r="N788" s="147">
        <f t="shared" si="10"/>
        <v>0</v>
      </c>
      <c r="O788" s="145"/>
      <c r="P788" s="151">
        <f t="shared" si="11"/>
        <v>9866.369999999999</v>
      </c>
    </row>
    <row r="789" spans="1:16" ht="14.1" hidden="1" customHeight="1" x14ac:dyDescent="0.2">
      <c r="A789" s="59"/>
      <c r="B789" s="60">
        <v>11008</v>
      </c>
      <c r="C789" s="61" t="s">
        <v>2149</v>
      </c>
      <c r="D789" s="61" t="s">
        <v>2150</v>
      </c>
      <c r="E789" s="62" t="s">
        <v>2151</v>
      </c>
      <c r="F789" s="63" t="s">
        <v>86</v>
      </c>
      <c r="G789" s="64">
        <v>10</v>
      </c>
      <c r="H789" s="190" t="s">
        <v>2386</v>
      </c>
      <c r="I789" s="60">
        <v>0</v>
      </c>
      <c r="J789" s="168">
        <v>25.42</v>
      </c>
      <c r="K789" s="170">
        <f t="shared" si="8"/>
        <v>1521.39</v>
      </c>
      <c r="L789" s="68"/>
      <c r="M789" s="65">
        <f t="shared" si="9"/>
        <v>0</v>
      </c>
      <c r="N789" s="147">
        <f t="shared" si="10"/>
        <v>0</v>
      </c>
      <c r="O789" s="145"/>
      <c r="P789" s="151">
        <f t="shared" si="11"/>
        <v>3077.3900000000003</v>
      </c>
    </row>
    <row r="790" spans="1:16" ht="14.1" hidden="1" customHeight="1" x14ac:dyDescent="0.2">
      <c r="A790" s="59"/>
      <c r="B790" s="60">
        <v>11012</v>
      </c>
      <c r="C790" s="61" t="s">
        <v>2152</v>
      </c>
      <c r="D790" s="61" t="s">
        <v>2153</v>
      </c>
      <c r="E790" s="62" t="s">
        <v>2154</v>
      </c>
      <c r="F790" s="63" t="s">
        <v>86</v>
      </c>
      <c r="G790" s="64">
        <v>8</v>
      </c>
      <c r="H790" s="190" t="s">
        <v>2395</v>
      </c>
      <c r="I790" s="60">
        <v>0</v>
      </c>
      <c r="J790" s="168">
        <v>19.940000000000001</v>
      </c>
      <c r="K790" s="170">
        <f t="shared" si="8"/>
        <v>1193.4100000000001</v>
      </c>
      <c r="L790" s="68"/>
      <c r="M790" s="65">
        <f t="shared" si="9"/>
        <v>0</v>
      </c>
      <c r="N790" s="147">
        <f t="shared" si="10"/>
        <v>0</v>
      </c>
      <c r="O790" s="145"/>
      <c r="P790" s="151">
        <f t="shared" si="11"/>
        <v>3138.41</v>
      </c>
    </row>
    <row r="791" spans="1:16" ht="14.1" hidden="1" customHeight="1" x14ac:dyDescent="0.2">
      <c r="A791" s="59"/>
      <c r="B791" s="60">
        <v>11013</v>
      </c>
      <c r="C791" s="61" t="s">
        <v>2155</v>
      </c>
      <c r="D791" s="61" t="s">
        <v>2156</v>
      </c>
      <c r="E791" s="62" t="s">
        <v>2157</v>
      </c>
      <c r="F791" s="63" t="s">
        <v>86</v>
      </c>
      <c r="G791" s="64">
        <v>2</v>
      </c>
      <c r="H791" s="190" t="s">
        <v>2396</v>
      </c>
      <c r="I791" s="60">
        <v>0</v>
      </c>
      <c r="J791" s="168">
        <v>59.09</v>
      </c>
      <c r="K791" s="170">
        <f t="shared" si="8"/>
        <v>3536.54</v>
      </c>
      <c r="L791" s="68"/>
      <c r="M791" s="65">
        <f t="shared" si="9"/>
        <v>0</v>
      </c>
      <c r="N791" s="147">
        <f t="shared" si="10"/>
        <v>0</v>
      </c>
      <c r="O791" s="145"/>
      <c r="P791" s="151">
        <f t="shared" si="11"/>
        <v>11316.54</v>
      </c>
    </row>
    <row r="792" spans="1:16" ht="14.1" hidden="1" customHeight="1" x14ac:dyDescent="0.2">
      <c r="A792" s="59"/>
      <c r="B792" s="60" t="s">
        <v>2158</v>
      </c>
      <c r="C792" s="61" t="s">
        <v>2159</v>
      </c>
      <c r="D792" s="61" t="s">
        <v>2160</v>
      </c>
      <c r="E792" s="62" t="s">
        <v>2161</v>
      </c>
      <c r="F792" s="63" t="s">
        <v>86</v>
      </c>
      <c r="G792" s="64">
        <v>2</v>
      </c>
      <c r="H792" s="190" t="s">
        <v>2396</v>
      </c>
      <c r="I792" s="60">
        <v>0</v>
      </c>
      <c r="J792" s="168">
        <v>58.4</v>
      </c>
      <c r="K792" s="170">
        <f t="shared" si="8"/>
        <v>3495.24</v>
      </c>
      <c r="L792" s="68"/>
      <c r="M792" s="65">
        <f t="shared" si="9"/>
        <v>0</v>
      </c>
      <c r="N792" s="147">
        <f t="shared" si="10"/>
        <v>0</v>
      </c>
      <c r="O792" s="145"/>
      <c r="P792" s="151">
        <f t="shared" si="11"/>
        <v>11275.24</v>
      </c>
    </row>
    <row r="793" spans="1:16" ht="14.1" hidden="1" customHeight="1" x14ac:dyDescent="0.2">
      <c r="A793" s="59"/>
      <c r="B793" s="60">
        <v>11020</v>
      </c>
      <c r="C793" s="61" t="s">
        <v>2162</v>
      </c>
      <c r="D793" s="61" t="s">
        <v>2163</v>
      </c>
      <c r="E793" s="62" t="s">
        <v>2164</v>
      </c>
      <c r="F793" s="63" t="s">
        <v>86</v>
      </c>
      <c r="G793" s="64">
        <v>2</v>
      </c>
      <c r="H793" s="190" t="s">
        <v>2394</v>
      </c>
      <c r="I793" s="60">
        <v>0</v>
      </c>
      <c r="J793" s="168">
        <v>31.6</v>
      </c>
      <c r="K793" s="170">
        <f t="shared" si="8"/>
        <v>1891.26</v>
      </c>
      <c r="L793" s="68"/>
      <c r="M793" s="65">
        <f t="shared" si="9"/>
        <v>0</v>
      </c>
      <c r="N793" s="147">
        <f t="shared" si="10"/>
        <v>0</v>
      </c>
      <c r="O793" s="145"/>
      <c r="P793" s="151">
        <f t="shared" si="11"/>
        <v>9671.26</v>
      </c>
    </row>
    <row r="794" spans="1:16" ht="14.1" hidden="1" customHeight="1" x14ac:dyDescent="0.2">
      <c r="A794" s="59"/>
      <c r="B794" s="60">
        <v>11021</v>
      </c>
      <c r="C794" s="61" t="s">
        <v>2165</v>
      </c>
      <c r="D794" s="61" t="s">
        <v>2166</v>
      </c>
      <c r="E794" s="62" t="s">
        <v>2167</v>
      </c>
      <c r="F794" s="63" t="s">
        <v>86</v>
      </c>
      <c r="G794" s="64">
        <v>2</v>
      </c>
      <c r="H794" s="190" t="s">
        <v>2394</v>
      </c>
      <c r="I794" s="60">
        <v>0</v>
      </c>
      <c r="J794" s="168">
        <v>31.6</v>
      </c>
      <c r="K794" s="170">
        <f t="shared" si="8"/>
        <v>1891.26</v>
      </c>
      <c r="L794" s="68"/>
      <c r="M794" s="65">
        <f t="shared" si="9"/>
        <v>0</v>
      </c>
      <c r="N794" s="147">
        <f t="shared" si="10"/>
        <v>0</v>
      </c>
      <c r="O794" s="145"/>
      <c r="P794" s="151">
        <f t="shared" si="11"/>
        <v>9671.26</v>
      </c>
    </row>
    <row r="795" spans="1:16" ht="14.1" hidden="1" customHeight="1" x14ac:dyDescent="0.2">
      <c r="A795" s="59"/>
      <c r="B795" s="60">
        <v>20171</v>
      </c>
      <c r="C795" s="61" t="s">
        <v>2168</v>
      </c>
      <c r="D795" s="61" t="s">
        <v>2169</v>
      </c>
      <c r="E795" s="62"/>
      <c r="F795" s="63" t="s">
        <v>86</v>
      </c>
      <c r="G795" s="64">
        <v>32</v>
      </c>
      <c r="H795" s="190" t="s">
        <v>2386</v>
      </c>
      <c r="I795" s="60">
        <v>0</v>
      </c>
      <c r="J795" s="168">
        <v>4.9812500000000002</v>
      </c>
      <c r="K795" s="170">
        <f t="shared" si="8"/>
        <v>298.13</v>
      </c>
      <c r="L795" s="68"/>
      <c r="M795" s="65">
        <f t="shared" si="9"/>
        <v>0</v>
      </c>
      <c r="N795" s="147">
        <f t="shared" si="10"/>
        <v>0</v>
      </c>
      <c r="O795" s="145"/>
      <c r="P795" s="151">
        <f t="shared" si="11"/>
        <v>784.38</v>
      </c>
    </row>
    <row r="796" spans="1:16" ht="14.1" hidden="1" customHeight="1" x14ac:dyDescent="0.2">
      <c r="A796" s="59"/>
      <c r="B796" s="60">
        <v>20172</v>
      </c>
      <c r="C796" s="61" t="s">
        <v>2170</v>
      </c>
      <c r="D796" s="61" t="s">
        <v>2171</v>
      </c>
      <c r="E796" s="62" t="s">
        <v>2172</v>
      </c>
      <c r="F796" s="63" t="s">
        <v>86</v>
      </c>
      <c r="G796" s="64">
        <v>32</v>
      </c>
      <c r="H796" s="190" t="s">
        <v>2386</v>
      </c>
      <c r="I796" s="60">
        <v>0</v>
      </c>
      <c r="J796" s="168">
        <v>4.9812500000000002</v>
      </c>
      <c r="K796" s="170">
        <f t="shared" si="8"/>
        <v>298.13</v>
      </c>
      <c r="L796" s="68"/>
      <c r="M796" s="65">
        <f t="shared" si="9"/>
        <v>0</v>
      </c>
      <c r="N796" s="147">
        <f t="shared" si="10"/>
        <v>0</v>
      </c>
      <c r="O796" s="145"/>
      <c r="P796" s="151">
        <f t="shared" si="11"/>
        <v>784.38</v>
      </c>
    </row>
    <row r="797" spans="1:16" ht="14.1" customHeight="1" x14ac:dyDescent="0.2">
      <c r="A797" s="59"/>
      <c r="B797" s="60">
        <v>20971</v>
      </c>
      <c r="C797" s="61" t="s">
        <v>764</v>
      </c>
      <c r="D797" s="61" t="s">
        <v>765</v>
      </c>
      <c r="E797" s="62" t="s">
        <v>766</v>
      </c>
      <c r="F797" s="63" t="s">
        <v>86</v>
      </c>
      <c r="G797" s="64">
        <v>32</v>
      </c>
      <c r="H797" s="190" t="s">
        <v>2386</v>
      </c>
      <c r="I797" s="60">
        <v>6</v>
      </c>
      <c r="J797" s="168">
        <v>4.9812500000000002</v>
      </c>
      <c r="K797" s="170">
        <f t="shared" si="8"/>
        <v>298.13</v>
      </c>
      <c r="L797" s="68"/>
      <c r="M797" s="65">
        <f t="shared" si="9"/>
        <v>0</v>
      </c>
      <c r="N797" s="147">
        <f t="shared" si="10"/>
        <v>0</v>
      </c>
      <c r="O797" s="145"/>
      <c r="P797" s="151">
        <f t="shared" si="11"/>
        <v>784.38</v>
      </c>
    </row>
    <row r="798" spans="1:16" ht="14.1" hidden="1" customHeight="1" x14ac:dyDescent="0.2">
      <c r="A798" s="59"/>
      <c r="B798" s="60">
        <v>20977</v>
      </c>
      <c r="C798" s="61" t="s">
        <v>2173</v>
      </c>
      <c r="D798" s="61" t="s">
        <v>2174</v>
      </c>
      <c r="E798" s="62"/>
      <c r="F798" s="63" t="s">
        <v>86</v>
      </c>
      <c r="G798" s="64">
        <v>32</v>
      </c>
      <c r="H798" s="190" t="s">
        <v>2386</v>
      </c>
      <c r="I798" s="60">
        <v>0</v>
      </c>
      <c r="J798" s="168">
        <v>72.78125</v>
      </c>
      <c r="K798" s="170">
        <f t="shared" si="8"/>
        <v>4355.96</v>
      </c>
      <c r="L798" s="68"/>
      <c r="M798" s="65">
        <f t="shared" si="9"/>
        <v>0</v>
      </c>
      <c r="N798" s="147">
        <f t="shared" si="10"/>
        <v>0</v>
      </c>
      <c r="O798" s="145"/>
      <c r="P798" s="151">
        <f t="shared" si="11"/>
        <v>4842.21</v>
      </c>
    </row>
    <row r="799" spans="1:16" ht="14.1" hidden="1" customHeight="1" x14ac:dyDescent="0.2">
      <c r="A799" s="59"/>
      <c r="B799" s="60" t="s">
        <v>2175</v>
      </c>
      <c r="C799" s="61" t="s">
        <v>2176</v>
      </c>
      <c r="D799" s="61" t="s">
        <v>2177</v>
      </c>
      <c r="E799" s="62" t="s">
        <v>2178</v>
      </c>
      <c r="F799" s="63" t="s">
        <v>86</v>
      </c>
      <c r="G799" s="64">
        <v>32</v>
      </c>
      <c r="H799" s="190" t="s">
        <v>2386</v>
      </c>
      <c r="I799" s="60">
        <v>0</v>
      </c>
      <c r="J799" s="168">
        <v>3.78125</v>
      </c>
      <c r="K799" s="170">
        <f t="shared" si="8"/>
        <v>226.31</v>
      </c>
      <c r="L799" s="68"/>
      <c r="M799" s="65">
        <f t="shared" si="9"/>
        <v>0</v>
      </c>
      <c r="N799" s="147">
        <f t="shared" si="10"/>
        <v>0</v>
      </c>
      <c r="O799" s="145"/>
      <c r="P799" s="151">
        <f t="shared" si="11"/>
        <v>712.56</v>
      </c>
    </row>
    <row r="800" spans="1:16" ht="14.1" hidden="1" customHeight="1" x14ac:dyDescent="0.2">
      <c r="A800" s="59"/>
      <c r="B800" s="60">
        <v>20101</v>
      </c>
      <c r="C800" s="61" t="s">
        <v>204</v>
      </c>
      <c r="D800" s="61" t="s">
        <v>205</v>
      </c>
      <c r="E800" s="62" t="s">
        <v>206</v>
      </c>
      <c r="F800" s="63" t="s">
        <v>1149</v>
      </c>
      <c r="G800" s="64">
        <v>72</v>
      </c>
      <c r="H800" s="190" t="s">
        <v>2390</v>
      </c>
      <c r="I800" s="60">
        <v>0</v>
      </c>
      <c r="J800" s="168">
        <v>2.8372222222222221</v>
      </c>
      <c r="K800" s="170">
        <f t="shared" si="8"/>
        <v>169.81</v>
      </c>
      <c r="L800" s="68"/>
      <c r="M800" s="65">
        <f t="shared" si="9"/>
        <v>0</v>
      </c>
      <c r="N800" s="147">
        <f t="shared" si="10"/>
        <v>0</v>
      </c>
      <c r="O800" s="145"/>
      <c r="P800" s="151">
        <f t="shared" si="11"/>
        <v>385.92111111111114</v>
      </c>
    </row>
    <row r="801" spans="1:16" ht="14.1" hidden="1" customHeight="1" x14ac:dyDescent="0.2">
      <c r="A801" s="59"/>
      <c r="B801" s="60" t="s">
        <v>414</v>
      </c>
      <c r="C801" s="61" t="s">
        <v>204</v>
      </c>
      <c r="D801" s="61" t="s">
        <v>205</v>
      </c>
      <c r="E801" s="62" t="s">
        <v>206</v>
      </c>
      <c r="F801" s="63" t="s">
        <v>1150</v>
      </c>
      <c r="G801" s="64">
        <v>22</v>
      </c>
      <c r="H801" s="190" t="s">
        <v>2389</v>
      </c>
      <c r="I801" s="60">
        <v>0</v>
      </c>
      <c r="J801" s="168">
        <v>2.4563636363636365</v>
      </c>
      <c r="K801" s="170">
        <f t="shared" si="8"/>
        <v>147.01</v>
      </c>
      <c r="L801" s="68"/>
      <c r="M801" s="65">
        <f t="shared" si="9"/>
        <v>0</v>
      </c>
      <c r="N801" s="147">
        <f t="shared" si="10"/>
        <v>0</v>
      </c>
      <c r="O801" s="145"/>
      <c r="P801" s="151">
        <f t="shared" si="11"/>
        <v>854.28272727272724</v>
      </c>
    </row>
    <row r="802" spans="1:16" ht="14.1" hidden="1" customHeight="1" x14ac:dyDescent="0.2">
      <c r="A802" s="59"/>
      <c r="B802" s="60">
        <v>20111</v>
      </c>
      <c r="C802" s="61" t="s">
        <v>2179</v>
      </c>
      <c r="D802" s="61" t="s">
        <v>2180</v>
      </c>
      <c r="E802" s="62" t="s">
        <v>2181</v>
      </c>
      <c r="F802" s="63" t="s">
        <v>86</v>
      </c>
      <c r="G802" s="64">
        <v>90</v>
      </c>
      <c r="H802" s="190" t="s">
        <v>2384</v>
      </c>
      <c r="I802" s="60">
        <v>0</v>
      </c>
      <c r="J802" s="168">
        <v>2.3577777777777773</v>
      </c>
      <c r="K802" s="170">
        <f t="shared" si="8"/>
        <v>141.11000000000001</v>
      </c>
      <c r="L802" s="68"/>
      <c r="M802" s="65">
        <f t="shared" si="9"/>
        <v>0</v>
      </c>
      <c r="N802" s="147">
        <f t="shared" si="10"/>
        <v>0</v>
      </c>
      <c r="O802" s="145"/>
      <c r="P802" s="151">
        <f t="shared" si="11"/>
        <v>313.99888888888893</v>
      </c>
    </row>
    <row r="803" spans="1:16" ht="14.1" customHeight="1" x14ac:dyDescent="0.2">
      <c r="A803" s="59"/>
      <c r="B803" s="60">
        <v>20112</v>
      </c>
      <c r="C803" s="61" t="s">
        <v>207</v>
      </c>
      <c r="D803" s="61" t="s">
        <v>208</v>
      </c>
      <c r="E803" s="62" t="s">
        <v>209</v>
      </c>
      <c r="F803" s="63" t="s">
        <v>86</v>
      </c>
      <c r="G803" s="64">
        <v>72</v>
      </c>
      <c r="H803" s="190" t="s">
        <v>2390</v>
      </c>
      <c r="I803" s="60">
        <v>40</v>
      </c>
      <c r="J803" s="168">
        <v>1.4472222222222224</v>
      </c>
      <c r="K803" s="170">
        <f t="shared" si="8"/>
        <v>86.62</v>
      </c>
      <c r="L803" s="68"/>
      <c r="M803" s="65">
        <f t="shared" si="9"/>
        <v>0</v>
      </c>
      <c r="N803" s="147">
        <f t="shared" si="10"/>
        <v>0</v>
      </c>
      <c r="O803" s="145"/>
      <c r="P803" s="151">
        <f t="shared" si="11"/>
        <v>302.73111111111109</v>
      </c>
    </row>
    <row r="804" spans="1:16" ht="14.1" hidden="1" customHeight="1" x14ac:dyDescent="0.2">
      <c r="A804" s="59"/>
      <c r="B804" s="60">
        <v>20113</v>
      </c>
      <c r="C804" s="61" t="s">
        <v>1151</v>
      </c>
      <c r="D804" s="61" t="s">
        <v>1152</v>
      </c>
      <c r="E804" s="62" t="s">
        <v>1153</v>
      </c>
      <c r="F804" s="63" t="s">
        <v>86</v>
      </c>
      <c r="G804" s="64">
        <v>72</v>
      </c>
      <c r="H804" s="190" t="s">
        <v>2390</v>
      </c>
      <c r="I804" s="60">
        <v>0</v>
      </c>
      <c r="J804" s="168">
        <v>2.8372222222222221</v>
      </c>
      <c r="K804" s="170">
        <f t="shared" si="8"/>
        <v>169.81</v>
      </c>
      <c r="L804" s="68"/>
      <c r="M804" s="65">
        <f t="shared" si="9"/>
        <v>0</v>
      </c>
      <c r="N804" s="147">
        <f t="shared" si="10"/>
        <v>0</v>
      </c>
      <c r="O804" s="145"/>
      <c r="P804" s="151">
        <f t="shared" si="11"/>
        <v>385.92111111111114</v>
      </c>
    </row>
    <row r="805" spans="1:16" ht="14.1" customHeight="1" x14ac:dyDescent="0.2">
      <c r="A805" s="59"/>
      <c r="B805" s="60">
        <v>20114</v>
      </c>
      <c r="C805" s="61" t="s">
        <v>1154</v>
      </c>
      <c r="D805" s="61" t="s">
        <v>1155</v>
      </c>
      <c r="E805" s="62" t="s">
        <v>1156</v>
      </c>
      <c r="F805" s="63" t="s">
        <v>86</v>
      </c>
      <c r="G805" s="64">
        <v>72</v>
      </c>
      <c r="H805" s="190" t="s">
        <v>2390</v>
      </c>
      <c r="I805" s="60">
        <v>67</v>
      </c>
      <c r="J805" s="168">
        <v>2.6472222222222221</v>
      </c>
      <c r="K805" s="170">
        <f t="shared" si="8"/>
        <v>158.44</v>
      </c>
      <c r="L805" s="68"/>
      <c r="M805" s="65">
        <f t="shared" si="9"/>
        <v>0</v>
      </c>
      <c r="N805" s="147">
        <f t="shared" si="10"/>
        <v>0</v>
      </c>
      <c r="O805" s="145"/>
      <c r="P805" s="151">
        <f t="shared" si="11"/>
        <v>374.55111111111114</v>
      </c>
    </row>
    <row r="806" spans="1:16" ht="14.1" customHeight="1" x14ac:dyDescent="0.2">
      <c r="A806" s="59"/>
      <c r="B806" s="60">
        <v>20121</v>
      </c>
      <c r="C806" s="61" t="s">
        <v>294</v>
      </c>
      <c r="D806" s="61" t="s">
        <v>295</v>
      </c>
      <c r="E806" s="62" t="s">
        <v>296</v>
      </c>
      <c r="F806" s="63" t="s">
        <v>86</v>
      </c>
      <c r="G806" s="64">
        <v>22</v>
      </c>
      <c r="H806" s="190" t="s">
        <v>2389</v>
      </c>
      <c r="I806" s="60">
        <v>7</v>
      </c>
      <c r="J806" s="168">
        <v>3.8663636363636362</v>
      </c>
      <c r="K806" s="170">
        <f t="shared" si="8"/>
        <v>231.4</v>
      </c>
      <c r="L806" s="68"/>
      <c r="M806" s="65">
        <f t="shared" si="9"/>
        <v>0</v>
      </c>
      <c r="N806" s="147">
        <f t="shared" si="10"/>
        <v>0</v>
      </c>
      <c r="O806" s="145"/>
      <c r="P806" s="151">
        <f t="shared" si="11"/>
        <v>938.67272727272723</v>
      </c>
    </row>
    <row r="807" spans="1:16" ht="14.1" hidden="1" customHeight="1" x14ac:dyDescent="0.2">
      <c r="A807" s="59"/>
      <c r="B807" s="60" t="s">
        <v>2182</v>
      </c>
      <c r="C807" s="61" t="s">
        <v>2183</v>
      </c>
      <c r="D807" s="61" t="s">
        <v>2184</v>
      </c>
      <c r="E807" s="62" t="s">
        <v>2185</v>
      </c>
      <c r="F807" s="63" t="s">
        <v>86</v>
      </c>
      <c r="G807" s="64">
        <v>22</v>
      </c>
      <c r="H807" s="190" t="s">
        <v>2389</v>
      </c>
      <c r="I807" s="60">
        <v>0</v>
      </c>
      <c r="J807" s="168">
        <v>8.5763636363636362</v>
      </c>
      <c r="K807" s="170">
        <f t="shared" si="8"/>
        <v>513.29999999999995</v>
      </c>
      <c r="L807" s="68"/>
      <c r="M807" s="65">
        <f t="shared" si="9"/>
        <v>0</v>
      </c>
      <c r="N807" s="147">
        <f t="shared" si="10"/>
        <v>0</v>
      </c>
      <c r="O807" s="145"/>
      <c r="P807" s="151">
        <f t="shared" si="11"/>
        <v>1220.5727272727272</v>
      </c>
    </row>
    <row r="808" spans="1:16" ht="14.1" customHeight="1" x14ac:dyDescent="0.2">
      <c r="A808" s="59"/>
      <c r="B808" s="60">
        <v>20122</v>
      </c>
      <c r="C808" s="61" t="s">
        <v>285</v>
      </c>
      <c r="D808" s="61" t="s">
        <v>286</v>
      </c>
      <c r="E808" s="62" t="s">
        <v>287</v>
      </c>
      <c r="F808" s="63" t="s">
        <v>86</v>
      </c>
      <c r="G808" s="64">
        <v>90</v>
      </c>
      <c r="H808" s="190" t="s">
        <v>2384</v>
      </c>
      <c r="I808" s="60">
        <v>37</v>
      </c>
      <c r="J808" s="168">
        <v>1.3777777777777778</v>
      </c>
      <c r="K808" s="170">
        <f t="shared" si="8"/>
        <v>82.46</v>
      </c>
      <c r="L808" s="68"/>
      <c r="M808" s="65">
        <f t="shared" si="9"/>
        <v>0</v>
      </c>
      <c r="N808" s="147">
        <f t="shared" si="10"/>
        <v>0</v>
      </c>
      <c r="O808" s="145"/>
      <c r="P808" s="151">
        <f t="shared" si="11"/>
        <v>255.34888888888889</v>
      </c>
    </row>
    <row r="809" spans="1:16" ht="14.1" hidden="1" customHeight="1" x14ac:dyDescent="0.2">
      <c r="A809" s="59"/>
      <c r="B809" s="60">
        <v>20131</v>
      </c>
      <c r="C809" s="61" t="s">
        <v>2186</v>
      </c>
      <c r="D809" s="61" t="s">
        <v>2187</v>
      </c>
      <c r="E809" s="62" t="s">
        <v>2188</v>
      </c>
      <c r="F809" s="63" t="s">
        <v>86</v>
      </c>
      <c r="G809" s="64">
        <v>72</v>
      </c>
      <c r="H809" s="190" t="s">
        <v>2390</v>
      </c>
      <c r="I809" s="60">
        <v>0</v>
      </c>
      <c r="J809" s="168">
        <v>2.257222222222222</v>
      </c>
      <c r="K809" s="170">
        <f t="shared" si="8"/>
        <v>135.09</v>
      </c>
      <c r="L809" s="68"/>
      <c r="M809" s="65">
        <f t="shared" si="9"/>
        <v>0</v>
      </c>
      <c r="N809" s="147">
        <f t="shared" si="10"/>
        <v>0</v>
      </c>
      <c r="O809" s="145"/>
      <c r="P809" s="151">
        <f t="shared" si="11"/>
        <v>351.20111111111112</v>
      </c>
    </row>
    <row r="810" spans="1:16" ht="14.1" hidden="1" customHeight="1" x14ac:dyDescent="0.2">
      <c r="A810" s="59"/>
      <c r="B810" s="60">
        <v>20135</v>
      </c>
      <c r="C810" s="61" t="s">
        <v>2189</v>
      </c>
      <c r="D810" s="61" t="s">
        <v>2190</v>
      </c>
      <c r="E810" s="62"/>
      <c r="F810" s="63" t="s">
        <v>86</v>
      </c>
      <c r="G810" s="64">
        <v>72</v>
      </c>
      <c r="H810" s="190" t="s">
        <v>2390</v>
      </c>
      <c r="I810" s="60">
        <v>0</v>
      </c>
      <c r="J810" s="168">
        <v>2.1872222222222222</v>
      </c>
      <c r="K810" s="170">
        <f t="shared" si="8"/>
        <v>130.91</v>
      </c>
      <c r="L810" s="68"/>
      <c r="M810" s="65">
        <f t="shared" si="9"/>
        <v>0</v>
      </c>
      <c r="N810" s="147">
        <f t="shared" si="10"/>
        <v>0</v>
      </c>
      <c r="O810" s="145"/>
      <c r="P810" s="151">
        <f t="shared" si="11"/>
        <v>347.02111111111111</v>
      </c>
    </row>
    <row r="811" spans="1:16" ht="14.1" customHeight="1" x14ac:dyDescent="0.2">
      <c r="A811" s="59"/>
      <c r="B811" s="60">
        <v>20142</v>
      </c>
      <c r="C811" s="61" t="s">
        <v>256</v>
      </c>
      <c r="D811" s="61" t="s">
        <v>257</v>
      </c>
      <c r="E811" s="62" t="s">
        <v>258</v>
      </c>
      <c r="F811" s="63" t="s">
        <v>86</v>
      </c>
      <c r="G811" s="64">
        <v>72</v>
      </c>
      <c r="H811" s="190" t="s">
        <v>2390</v>
      </c>
      <c r="I811" s="60">
        <v>49</v>
      </c>
      <c r="J811" s="168">
        <v>1.1072222222222221</v>
      </c>
      <c r="K811" s="170">
        <f t="shared" si="8"/>
        <v>66.27</v>
      </c>
      <c r="L811" s="68"/>
      <c r="M811" s="65">
        <f t="shared" si="9"/>
        <v>0</v>
      </c>
      <c r="N811" s="147">
        <f t="shared" si="10"/>
        <v>0</v>
      </c>
      <c r="O811" s="145"/>
      <c r="P811" s="151">
        <f t="shared" si="11"/>
        <v>282.38111111111112</v>
      </c>
    </row>
    <row r="812" spans="1:16" ht="14.1" customHeight="1" x14ac:dyDescent="0.2">
      <c r="A812" s="59"/>
      <c r="B812" s="60">
        <v>20143</v>
      </c>
      <c r="C812" s="61" t="s">
        <v>210</v>
      </c>
      <c r="D812" s="61" t="s">
        <v>211</v>
      </c>
      <c r="E812" s="62" t="s">
        <v>212</v>
      </c>
      <c r="F812" s="63" t="s">
        <v>86</v>
      </c>
      <c r="G812" s="64">
        <v>72</v>
      </c>
      <c r="H812" s="190" t="s">
        <v>2390</v>
      </c>
      <c r="I812" s="60">
        <v>4</v>
      </c>
      <c r="J812" s="168">
        <v>2.5472222222222221</v>
      </c>
      <c r="K812" s="170">
        <f t="shared" ref="K812:K814" si="64">ROUND(J812*$M$4*1.05,2)</f>
        <v>152.44999999999999</v>
      </c>
      <c r="L812" s="68"/>
      <c r="M812" s="65">
        <f t="shared" ref="M812:M814" si="65">L812*K812</f>
        <v>0</v>
      </c>
      <c r="N812" s="147">
        <f t="shared" ref="N812:N814" si="66">L812/G812</f>
        <v>0</v>
      </c>
      <c r="O812" s="145"/>
      <c r="P812" s="151">
        <f t="shared" ref="P812:P814" si="67">K812+$M$5/G812</f>
        <v>368.56111111111113</v>
      </c>
    </row>
    <row r="813" spans="1:16" ht="14.1" hidden="1" customHeight="1" x14ac:dyDescent="0.2">
      <c r="A813" s="59"/>
      <c r="B813" s="60">
        <v>20144</v>
      </c>
      <c r="C813" s="61" t="s">
        <v>2191</v>
      </c>
      <c r="D813" s="61" t="s">
        <v>2192</v>
      </c>
      <c r="E813" s="62"/>
      <c r="F813" s="63" t="s">
        <v>86</v>
      </c>
      <c r="G813" s="64">
        <v>90</v>
      </c>
      <c r="H813" s="190" t="s">
        <v>2384</v>
      </c>
      <c r="I813" s="60">
        <v>0</v>
      </c>
      <c r="J813" s="168">
        <v>2.1277777777777778</v>
      </c>
      <c r="K813" s="170">
        <f t="shared" si="64"/>
        <v>127.35</v>
      </c>
      <c r="L813" s="68"/>
      <c r="M813" s="65">
        <f t="shared" si="65"/>
        <v>0</v>
      </c>
      <c r="N813" s="147">
        <f t="shared" si="66"/>
        <v>0</v>
      </c>
      <c r="O813" s="145"/>
      <c r="P813" s="151">
        <f t="shared" si="67"/>
        <v>300.23888888888888</v>
      </c>
    </row>
    <row r="814" spans="1:16" ht="14.1" hidden="1" customHeight="1" x14ac:dyDescent="0.2">
      <c r="A814" s="59"/>
      <c r="B814" s="60">
        <v>20145</v>
      </c>
      <c r="C814" s="61" t="s">
        <v>2193</v>
      </c>
      <c r="D814" s="61" t="s">
        <v>2194</v>
      </c>
      <c r="E814" s="62"/>
      <c r="F814" s="63" t="s">
        <v>86</v>
      </c>
      <c r="G814" s="64">
        <v>32</v>
      </c>
      <c r="H814" s="190" t="s">
        <v>2386</v>
      </c>
      <c r="I814" s="60">
        <v>0</v>
      </c>
      <c r="J814" s="168">
        <v>3.53125</v>
      </c>
      <c r="K814" s="170">
        <f t="shared" si="64"/>
        <v>211.35</v>
      </c>
      <c r="L814" s="68"/>
      <c r="M814" s="65">
        <f t="shared" si="65"/>
        <v>0</v>
      </c>
      <c r="N814" s="147">
        <f t="shared" si="66"/>
        <v>0</v>
      </c>
      <c r="O814" s="145"/>
      <c r="P814" s="151">
        <f t="shared" si="67"/>
        <v>697.6</v>
      </c>
    </row>
    <row r="815" spans="1:16" ht="14.1" hidden="1" customHeight="1" x14ac:dyDescent="0.2">
      <c r="A815" s="59"/>
      <c r="B815" s="60">
        <v>20146</v>
      </c>
      <c r="C815" s="61" t="s">
        <v>2195</v>
      </c>
      <c r="D815" s="61" t="s">
        <v>2196</v>
      </c>
      <c r="E815" s="62" t="s">
        <v>2197</v>
      </c>
      <c r="F815" s="63" t="s">
        <v>86</v>
      </c>
      <c r="G815" s="64">
        <v>32</v>
      </c>
      <c r="H815" s="190" t="s">
        <v>2386</v>
      </c>
      <c r="I815" s="60">
        <v>0</v>
      </c>
      <c r="J815" s="168">
        <v>2.8112499999999998</v>
      </c>
      <c r="K815" s="170">
        <f t="shared" si="4"/>
        <v>168.25</v>
      </c>
      <c r="L815" s="68"/>
      <c r="M815" s="65">
        <f t="shared" si="5"/>
        <v>0</v>
      </c>
      <c r="N815" s="147">
        <f t="shared" si="6"/>
        <v>0</v>
      </c>
      <c r="O815" s="145"/>
      <c r="P815" s="151">
        <f t="shared" si="7"/>
        <v>654.5</v>
      </c>
    </row>
    <row r="816" spans="1:16" ht="14.1" hidden="1" customHeight="1" x14ac:dyDescent="0.2">
      <c r="A816" s="59"/>
      <c r="B816" s="60">
        <v>20147</v>
      </c>
      <c r="C816" s="61" t="s">
        <v>2198</v>
      </c>
      <c r="D816" s="61" t="s">
        <v>2199</v>
      </c>
      <c r="E816" s="62"/>
      <c r="F816" s="63" t="s">
        <v>86</v>
      </c>
      <c r="G816" s="64">
        <v>32</v>
      </c>
      <c r="H816" s="190" t="s">
        <v>2386</v>
      </c>
      <c r="I816" s="60">
        <v>0</v>
      </c>
      <c r="J816" s="168">
        <v>4.2212499999999995</v>
      </c>
      <c r="K816" s="170">
        <f t="shared" si="4"/>
        <v>252.64</v>
      </c>
      <c r="L816" s="68"/>
      <c r="M816" s="65">
        <f t="shared" si="5"/>
        <v>0</v>
      </c>
      <c r="N816" s="147">
        <f t="shared" si="6"/>
        <v>0</v>
      </c>
      <c r="O816" s="145"/>
      <c r="P816" s="151">
        <f t="shared" si="7"/>
        <v>738.89</v>
      </c>
    </row>
    <row r="817" spans="1:16" ht="14.1" hidden="1" customHeight="1" x14ac:dyDescent="0.2">
      <c r="A817" s="59"/>
      <c r="B817" s="60">
        <v>20148</v>
      </c>
      <c r="C817" s="61" t="s">
        <v>2200</v>
      </c>
      <c r="D817" s="61" t="s">
        <v>2201</v>
      </c>
      <c r="E817" s="62" t="s">
        <v>2202</v>
      </c>
      <c r="F817" s="63" t="s">
        <v>86</v>
      </c>
      <c r="G817" s="64">
        <v>72</v>
      </c>
      <c r="H817" s="190" t="s">
        <v>2390</v>
      </c>
      <c r="I817" s="60">
        <v>0</v>
      </c>
      <c r="J817" s="168">
        <v>2.6472222222222221</v>
      </c>
      <c r="K817" s="170">
        <f t="shared" si="4"/>
        <v>158.44</v>
      </c>
      <c r="L817" s="68"/>
      <c r="M817" s="65">
        <f t="shared" si="5"/>
        <v>0</v>
      </c>
      <c r="N817" s="147">
        <f t="shared" si="6"/>
        <v>0</v>
      </c>
      <c r="O817" s="145"/>
      <c r="P817" s="151">
        <f t="shared" si="7"/>
        <v>374.55111111111114</v>
      </c>
    </row>
    <row r="818" spans="1:16" ht="14.1" hidden="1" customHeight="1" x14ac:dyDescent="0.2">
      <c r="A818" s="59"/>
      <c r="B818" s="60">
        <v>20149</v>
      </c>
      <c r="C818" s="61" t="s">
        <v>2203</v>
      </c>
      <c r="D818" s="61" t="s">
        <v>2204</v>
      </c>
      <c r="E818" s="62"/>
      <c r="F818" s="63" t="s">
        <v>86</v>
      </c>
      <c r="G818" s="64">
        <v>72</v>
      </c>
      <c r="H818" s="190" t="s">
        <v>2390</v>
      </c>
      <c r="I818" s="60">
        <v>0</v>
      </c>
      <c r="J818" s="168">
        <v>2.6472222222222221</v>
      </c>
      <c r="K818" s="170">
        <f t="shared" si="4"/>
        <v>158.44</v>
      </c>
      <c r="L818" s="68"/>
      <c r="M818" s="65">
        <f t="shared" si="5"/>
        <v>0</v>
      </c>
      <c r="N818" s="147">
        <f t="shared" si="6"/>
        <v>0</v>
      </c>
      <c r="O818" s="145"/>
      <c r="P818" s="151">
        <f t="shared" si="7"/>
        <v>374.55111111111114</v>
      </c>
    </row>
    <row r="819" spans="1:16" ht="14.1" customHeight="1" x14ac:dyDescent="0.2">
      <c r="A819" s="59"/>
      <c r="B819" s="60">
        <v>20150</v>
      </c>
      <c r="C819" s="61" t="s">
        <v>288</v>
      </c>
      <c r="D819" s="61" t="s">
        <v>289</v>
      </c>
      <c r="E819" s="62" t="s">
        <v>290</v>
      </c>
      <c r="F819" s="63" t="s">
        <v>86</v>
      </c>
      <c r="G819" s="64">
        <v>72</v>
      </c>
      <c r="H819" s="190" t="s">
        <v>2390</v>
      </c>
      <c r="I819" s="60">
        <v>57</v>
      </c>
      <c r="J819" s="168">
        <v>2.5472222222222221</v>
      </c>
      <c r="K819" s="170">
        <f t="shared" si="4"/>
        <v>152.44999999999999</v>
      </c>
      <c r="L819" s="68"/>
      <c r="M819" s="65">
        <f t="shared" si="5"/>
        <v>0</v>
      </c>
      <c r="N819" s="147">
        <f t="shared" si="6"/>
        <v>0</v>
      </c>
      <c r="O819" s="145"/>
      <c r="P819" s="151">
        <f t="shared" si="7"/>
        <v>368.56111111111113</v>
      </c>
    </row>
    <row r="820" spans="1:16" ht="14.1" hidden="1" customHeight="1" x14ac:dyDescent="0.2">
      <c r="A820" s="59"/>
      <c r="B820" s="60">
        <v>20151</v>
      </c>
      <c r="C820" s="61" t="s">
        <v>2205</v>
      </c>
      <c r="D820" s="61" t="s">
        <v>2206</v>
      </c>
      <c r="E820" s="62"/>
      <c r="F820" s="63" t="s">
        <v>86</v>
      </c>
      <c r="G820" s="64">
        <v>32</v>
      </c>
      <c r="H820" s="190" t="s">
        <v>2386</v>
      </c>
      <c r="I820" s="60">
        <v>0</v>
      </c>
      <c r="J820" s="168">
        <v>2.0012499999999998</v>
      </c>
      <c r="K820" s="170">
        <f t="shared" si="4"/>
        <v>119.77</v>
      </c>
      <c r="L820" s="68"/>
      <c r="M820" s="65">
        <f t="shared" si="5"/>
        <v>0</v>
      </c>
      <c r="N820" s="147">
        <f t="shared" si="6"/>
        <v>0</v>
      </c>
      <c r="O820" s="145"/>
      <c r="P820" s="151">
        <f t="shared" si="7"/>
        <v>606.02</v>
      </c>
    </row>
    <row r="821" spans="1:16" ht="14.1" hidden="1" customHeight="1" x14ac:dyDescent="0.2">
      <c r="A821" s="59"/>
      <c r="B821" s="60" t="s">
        <v>2207</v>
      </c>
      <c r="C821" s="61" t="s">
        <v>2208</v>
      </c>
      <c r="D821" s="61" t="s">
        <v>2209</v>
      </c>
      <c r="E821" s="62"/>
      <c r="F821" s="63" t="s">
        <v>86</v>
      </c>
      <c r="G821" s="64">
        <v>32</v>
      </c>
      <c r="H821" s="190" t="s">
        <v>2386</v>
      </c>
      <c r="I821" s="60">
        <v>0</v>
      </c>
      <c r="J821" s="168">
        <v>3.9512499999999999</v>
      </c>
      <c r="K821" s="170">
        <f t="shared" si="4"/>
        <v>236.48</v>
      </c>
      <c r="L821" s="68"/>
      <c r="M821" s="65">
        <f t="shared" si="5"/>
        <v>0</v>
      </c>
      <c r="N821" s="147">
        <f t="shared" si="6"/>
        <v>0</v>
      </c>
      <c r="O821" s="145"/>
      <c r="P821" s="151">
        <f t="shared" si="7"/>
        <v>722.73</v>
      </c>
    </row>
    <row r="822" spans="1:16" ht="14.1" customHeight="1" x14ac:dyDescent="0.2">
      <c r="A822" s="59"/>
      <c r="B822" s="60">
        <v>20152</v>
      </c>
      <c r="C822" s="61" t="s">
        <v>213</v>
      </c>
      <c r="D822" s="61" t="s">
        <v>214</v>
      </c>
      <c r="E822" s="62" t="s">
        <v>215</v>
      </c>
      <c r="F822" s="63" t="s">
        <v>86</v>
      </c>
      <c r="G822" s="64">
        <v>72</v>
      </c>
      <c r="H822" s="190" t="s">
        <v>2390</v>
      </c>
      <c r="I822" s="60">
        <v>31</v>
      </c>
      <c r="J822" s="168">
        <v>2.5472222222222221</v>
      </c>
      <c r="K822" s="170">
        <f t="shared" si="4"/>
        <v>152.44999999999999</v>
      </c>
      <c r="L822" s="68"/>
      <c r="M822" s="65">
        <f t="shared" si="5"/>
        <v>0</v>
      </c>
      <c r="N822" s="147">
        <f t="shared" si="6"/>
        <v>0</v>
      </c>
      <c r="O822" s="145"/>
      <c r="P822" s="151">
        <f t="shared" si="7"/>
        <v>368.56111111111113</v>
      </c>
    </row>
    <row r="823" spans="1:16" ht="14.1" customHeight="1" x14ac:dyDescent="0.2">
      <c r="A823" s="59"/>
      <c r="B823" s="60">
        <v>20153</v>
      </c>
      <c r="C823" s="61" t="s">
        <v>291</v>
      </c>
      <c r="D823" s="61" t="s">
        <v>292</v>
      </c>
      <c r="E823" s="62" t="s">
        <v>293</v>
      </c>
      <c r="F823" s="63" t="s">
        <v>86</v>
      </c>
      <c r="G823" s="64">
        <v>72</v>
      </c>
      <c r="H823" s="190" t="s">
        <v>2390</v>
      </c>
      <c r="I823" s="60">
        <v>20</v>
      </c>
      <c r="J823" s="168">
        <v>2.5472222222222221</v>
      </c>
      <c r="K823" s="170">
        <f t="shared" si="4"/>
        <v>152.44999999999999</v>
      </c>
      <c r="L823" s="68"/>
      <c r="M823" s="65">
        <f t="shared" si="5"/>
        <v>0</v>
      </c>
      <c r="N823" s="147">
        <f t="shared" si="6"/>
        <v>0</v>
      </c>
      <c r="O823" s="145"/>
      <c r="P823" s="151">
        <f t="shared" si="7"/>
        <v>368.56111111111113</v>
      </c>
    </row>
    <row r="824" spans="1:16" ht="14.1" customHeight="1" x14ac:dyDescent="0.2">
      <c r="A824" s="59"/>
      <c r="B824" s="60">
        <v>20161</v>
      </c>
      <c r="C824" s="61" t="s">
        <v>297</v>
      </c>
      <c r="D824" s="61" t="s">
        <v>298</v>
      </c>
      <c r="E824" s="62" t="s">
        <v>299</v>
      </c>
      <c r="F824" s="63" t="s">
        <v>86</v>
      </c>
      <c r="G824" s="64">
        <v>22</v>
      </c>
      <c r="H824" s="190" t="s">
        <v>2389</v>
      </c>
      <c r="I824" s="60">
        <v>55</v>
      </c>
      <c r="J824" s="168">
        <v>2.0363636363636366</v>
      </c>
      <c r="K824" s="170">
        <f t="shared" si="4"/>
        <v>121.88</v>
      </c>
      <c r="L824" s="68"/>
      <c r="M824" s="65">
        <f t="shared" si="5"/>
        <v>0</v>
      </c>
      <c r="N824" s="147">
        <f t="shared" si="6"/>
        <v>0</v>
      </c>
      <c r="O824" s="145"/>
      <c r="P824" s="151">
        <f t="shared" si="7"/>
        <v>829.15272727272725</v>
      </c>
    </row>
    <row r="825" spans="1:16" ht="14.1" customHeight="1" x14ac:dyDescent="0.2">
      <c r="A825" s="59"/>
      <c r="B825" s="60">
        <v>20163</v>
      </c>
      <c r="C825" s="61" t="s">
        <v>618</v>
      </c>
      <c r="D825" s="61" t="s">
        <v>300</v>
      </c>
      <c r="E825" s="62" t="s">
        <v>619</v>
      </c>
      <c r="F825" s="63" t="s">
        <v>86</v>
      </c>
      <c r="G825" s="64">
        <v>72</v>
      </c>
      <c r="H825" s="190" t="s">
        <v>2390</v>
      </c>
      <c r="I825" s="60">
        <v>111</v>
      </c>
      <c r="J825" s="168">
        <v>1.5472222222222221</v>
      </c>
      <c r="K825" s="170">
        <f t="shared" si="4"/>
        <v>92.6</v>
      </c>
      <c r="L825" s="68"/>
      <c r="M825" s="65">
        <f t="shared" si="5"/>
        <v>0</v>
      </c>
      <c r="N825" s="147">
        <f t="shared" si="6"/>
        <v>0</v>
      </c>
      <c r="O825" s="145"/>
      <c r="P825" s="151">
        <f t="shared" si="7"/>
        <v>308.71111111111111</v>
      </c>
    </row>
    <row r="826" spans="1:16" ht="14.1" customHeight="1" x14ac:dyDescent="0.2">
      <c r="A826" s="59"/>
      <c r="B826" s="60" t="s">
        <v>474</v>
      </c>
      <c r="C826" s="61" t="s">
        <v>475</v>
      </c>
      <c r="D826" s="61" t="s">
        <v>300</v>
      </c>
      <c r="E826" s="62" t="s">
        <v>476</v>
      </c>
      <c r="F826" s="63" t="s">
        <v>86</v>
      </c>
      <c r="G826" s="64">
        <v>72</v>
      </c>
      <c r="H826" s="190" t="s">
        <v>2390</v>
      </c>
      <c r="I826" s="60">
        <v>65</v>
      </c>
      <c r="J826" s="168">
        <v>1.8672222222222223</v>
      </c>
      <c r="K826" s="170">
        <f t="shared" si="4"/>
        <v>111.75</v>
      </c>
      <c r="L826" s="68"/>
      <c r="M826" s="65">
        <f t="shared" si="5"/>
        <v>0</v>
      </c>
      <c r="N826" s="147">
        <f t="shared" si="6"/>
        <v>0</v>
      </c>
      <c r="O826" s="145"/>
      <c r="P826" s="151">
        <f t="shared" si="7"/>
        <v>327.86111111111109</v>
      </c>
    </row>
    <row r="827" spans="1:16" ht="14.1" hidden="1" customHeight="1" x14ac:dyDescent="0.2">
      <c r="A827" s="59"/>
      <c r="B827" s="60">
        <v>20164</v>
      </c>
      <c r="C827" s="61" t="s">
        <v>2210</v>
      </c>
      <c r="D827" s="61" t="s">
        <v>2211</v>
      </c>
      <c r="E827" s="62" t="s">
        <v>2212</v>
      </c>
      <c r="F827" s="63" t="s">
        <v>86</v>
      </c>
      <c r="G827" s="64">
        <v>72</v>
      </c>
      <c r="H827" s="190" t="s">
        <v>2390</v>
      </c>
      <c r="I827" s="60">
        <v>0</v>
      </c>
      <c r="J827" s="168">
        <v>2.9172222222222222</v>
      </c>
      <c r="K827" s="170">
        <f t="shared" si="4"/>
        <v>174.6</v>
      </c>
      <c r="L827" s="68"/>
      <c r="M827" s="65">
        <f t="shared" si="5"/>
        <v>0</v>
      </c>
      <c r="N827" s="147">
        <f t="shared" si="6"/>
        <v>0</v>
      </c>
      <c r="O827" s="145"/>
      <c r="P827" s="151">
        <f t="shared" si="7"/>
        <v>390.71111111111111</v>
      </c>
    </row>
    <row r="828" spans="1:16" ht="14.1" hidden="1" customHeight="1" x14ac:dyDescent="0.2">
      <c r="A828" s="59"/>
      <c r="B828" s="60">
        <v>20165</v>
      </c>
      <c r="C828" s="61" t="s">
        <v>767</v>
      </c>
      <c r="D828" s="61" t="s">
        <v>768</v>
      </c>
      <c r="E828" s="62" t="s">
        <v>769</v>
      </c>
      <c r="F828" s="63" t="s">
        <v>86</v>
      </c>
      <c r="G828" s="64">
        <v>22</v>
      </c>
      <c r="H828" s="190" t="s">
        <v>2389</v>
      </c>
      <c r="I828" s="60">
        <v>0</v>
      </c>
      <c r="J828" s="168">
        <v>2.3363636363636364</v>
      </c>
      <c r="K828" s="170">
        <f t="shared" si="4"/>
        <v>139.83000000000001</v>
      </c>
      <c r="L828" s="68"/>
      <c r="M828" s="65">
        <f t="shared" si="5"/>
        <v>0</v>
      </c>
      <c r="N828" s="147">
        <f t="shared" si="6"/>
        <v>0</v>
      </c>
      <c r="O828" s="145"/>
      <c r="P828" s="151">
        <f t="shared" si="7"/>
        <v>847.10272727272729</v>
      </c>
    </row>
    <row r="829" spans="1:16" ht="14.1" customHeight="1" x14ac:dyDescent="0.2">
      <c r="A829" s="59"/>
      <c r="B829" s="60">
        <v>20166</v>
      </c>
      <c r="C829" s="61" t="s">
        <v>216</v>
      </c>
      <c r="D829" s="61" t="s">
        <v>217</v>
      </c>
      <c r="E829" s="62" t="s">
        <v>218</v>
      </c>
      <c r="F829" s="63" t="s">
        <v>86</v>
      </c>
      <c r="G829" s="64">
        <v>32</v>
      </c>
      <c r="H829" s="190" t="s">
        <v>2386</v>
      </c>
      <c r="I829" s="60">
        <v>97</v>
      </c>
      <c r="J829" s="168">
        <v>1.6812499999999999</v>
      </c>
      <c r="K829" s="170">
        <f t="shared" si="4"/>
        <v>100.62</v>
      </c>
      <c r="L829" s="68"/>
      <c r="M829" s="65">
        <f t="shared" si="5"/>
        <v>0</v>
      </c>
      <c r="N829" s="147">
        <f t="shared" si="6"/>
        <v>0</v>
      </c>
      <c r="O829" s="145"/>
      <c r="P829" s="151">
        <f t="shared" si="7"/>
        <v>586.87</v>
      </c>
    </row>
    <row r="830" spans="1:16" ht="14.1" customHeight="1" x14ac:dyDescent="0.2">
      <c r="A830" s="59"/>
      <c r="B830" s="60">
        <v>20167</v>
      </c>
      <c r="C830" s="61" t="s">
        <v>1157</v>
      </c>
      <c r="D830" s="61" t="s">
        <v>1158</v>
      </c>
      <c r="E830" s="62" t="s">
        <v>1159</v>
      </c>
      <c r="F830" s="63" t="s">
        <v>86</v>
      </c>
      <c r="G830" s="64">
        <v>72</v>
      </c>
      <c r="H830" s="190" t="s">
        <v>2390</v>
      </c>
      <c r="I830" s="60">
        <v>52</v>
      </c>
      <c r="J830" s="168">
        <v>2.1472222222222221</v>
      </c>
      <c r="K830" s="170">
        <f t="shared" si="4"/>
        <v>128.51</v>
      </c>
      <c r="L830" s="68"/>
      <c r="M830" s="65">
        <f t="shared" si="5"/>
        <v>0</v>
      </c>
      <c r="N830" s="147">
        <f t="shared" si="6"/>
        <v>0</v>
      </c>
      <c r="O830" s="145"/>
      <c r="P830" s="151">
        <f t="shared" si="7"/>
        <v>344.62111111111108</v>
      </c>
    </row>
    <row r="831" spans="1:16" ht="14.1" hidden="1" customHeight="1" x14ac:dyDescent="0.2">
      <c r="A831" s="59"/>
      <c r="B831" s="60">
        <v>20168</v>
      </c>
      <c r="C831" s="61" t="s">
        <v>2213</v>
      </c>
      <c r="D831" s="61" t="s">
        <v>2214</v>
      </c>
      <c r="E831" s="62" t="s">
        <v>2215</v>
      </c>
      <c r="F831" s="63" t="s">
        <v>86</v>
      </c>
      <c r="G831" s="64">
        <v>22</v>
      </c>
      <c r="H831" s="190" t="s">
        <v>2389</v>
      </c>
      <c r="I831" s="60">
        <v>0</v>
      </c>
      <c r="J831" s="168">
        <v>3.2963636363636368</v>
      </c>
      <c r="K831" s="170">
        <f t="shared" si="4"/>
        <v>197.29</v>
      </c>
      <c r="L831" s="68"/>
      <c r="M831" s="65">
        <f t="shared" si="5"/>
        <v>0</v>
      </c>
      <c r="N831" s="147">
        <f t="shared" si="6"/>
        <v>0</v>
      </c>
      <c r="O831" s="145"/>
      <c r="P831" s="151">
        <f t="shared" si="7"/>
        <v>904.56272727272722</v>
      </c>
    </row>
    <row r="832" spans="1:16" ht="14.1" customHeight="1" x14ac:dyDescent="0.2">
      <c r="A832" s="59"/>
      <c r="B832" s="60">
        <v>20204</v>
      </c>
      <c r="C832" s="61" t="s">
        <v>477</v>
      </c>
      <c r="D832" s="61" t="s">
        <v>478</v>
      </c>
      <c r="E832" s="62" t="s">
        <v>479</v>
      </c>
      <c r="F832" s="63" t="s">
        <v>86</v>
      </c>
      <c r="G832" s="64">
        <v>180</v>
      </c>
      <c r="H832" s="190" t="s">
        <v>2405</v>
      </c>
      <c r="I832" s="60">
        <v>58</v>
      </c>
      <c r="J832" s="168">
        <v>1.038888888888889</v>
      </c>
      <c r="K832" s="170">
        <f t="shared" si="4"/>
        <v>62.18</v>
      </c>
      <c r="L832" s="68"/>
      <c r="M832" s="65">
        <f t="shared" si="5"/>
        <v>0</v>
      </c>
      <c r="N832" s="147">
        <f t="shared" si="6"/>
        <v>0</v>
      </c>
      <c r="O832" s="145"/>
      <c r="P832" s="151">
        <f t="shared" si="7"/>
        <v>148.62444444444444</v>
      </c>
    </row>
    <row r="833" spans="1:16" ht="14.1" customHeight="1" x14ac:dyDescent="0.2">
      <c r="A833" s="59"/>
      <c r="B833" s="60">
        <v>20201</v>
      </c>
      <c r="C833" s="61" t="s">
        <v>2216</v>
      </c>
      <c r="D833" s="61" t="s">
        <v>2217</v>
      </c>
      <c r="E833" s="62" t="s">
        <v>2218</v>
      </c>
      <c r="F833" s="63" t="s">
        <v>86</v>
      </c>
      <c r="G833" s="64">
        <v>22</v>
      </c>
      <c r="H833" s="190" t="s">
        <v>2389</v>
      </c>
      <c r="I833" s="60">
        <v>11</v>
      </c>
      <c r="J833" s="168">
        <v>8.9554545454545469</v>
      </c>
      <c r="K833" s="170">
        <f t="shared" si="4"/>
        <v>535.98</v>
      </c>
      <c r="L833" s="68"/>
      <c r="M833" s="65">
        <f t="shared" si="5"/>
        <v>0</v>
      </c>
      <c r="N833" s="147">
        <f t="shared" si="6"/>
        <v>0</v>
      </c>
      <c r="O833" s="145"/>
      <c r="P833" s="151">
        <f t="shared" si="7"/>
        <v>1243.2527272727273</v>
      </c>
    </row>
    <row r="834" spans="1:16" ht="14.1" hidden="1" customHeight="1" x14ac:dyDescent="0.2">
      <c r="A834" s="59"/>
      <c r="B834" s="60">
        <v>20202</v>
      </c>
      <c r="C834" s="61" t="s">
        <v>2219</v>
      </c>
      <c r="D834" s="61" t="s">
        <v>2220</v>
      </c>
      <c r="E834" s="62" t="s">
        <v>2221</v>
      </c>
      <c r="F834" s="63" t="s">
        <v>86</v>
      </c>
      <c r="G834" s="64">
        <v>22</v>
      </c>
      <c r="H834" s="190" t="s">
        <v>2389</v>
      </c>
      <c r="I834" s="60">
        <v>0</v>
      </c>
      <c r="J834" s="168">
        <v>12.785454545454545</v>
      </c>
      <c r="K834" s="170">
        <f t="shared" si="4"/>
        <v>765.21</v>
      </c>
      <c r="L834" s="68"/>
      <c r="M834" s="65">
        <f t="shared" si="5"/>
        <v>0</v>
      </c>
      <c r="N834" s="147">
        <f t="shared" si="6"/>
        <v>0</v>
      </c>
      <c r="O834" s="145"/>
      <c r="P834" s="151">
        <f t="shared" si="7"/>
        <v>1472.4827272727273</v>
      </c>
    </row>
    <row r="835" spans="1:16" ht="14.1" customHeight="1" x14ac:dyDescent="0.2">
      <c r="A835" s="59"/>
      <c r="B835" s="60">
        <v>20203</v>
      </c>
      <c r="C835" s="61" t="s">
        <v>2222</v>
      </c>
      <c r="D835" s="61" t="s">
        <v>2223</v>
      </c>
      <c r="E835" s="62" t="s">
        <v>2224</v>
      </c>
      <c r="F835" s="63" t="s">
        <v>86</v>
      </c>
      <c r="G835" s="64">
        <v>22</v>
      </c>
      <c r="H835" s="190" t="s">
        <v>2389</v>
      </c>
      <c r="I835" s="60">
        <v>7</v>
      </c>
      <c r="J835" s="168">
        <v>34.545454545454547</v>
      </c>
      <c r="K835" s="170">
        <f t="shared" si="4"/>
        <v>2067.5500000000002</v>
      </c>
      <c r="L835" s="68"/>
      <c r="M835" s="65">
        <f t="shared" si="5"/>
        <v>0</v>
      </c>
      <c r="N835" s="147">
        <f t="shared" si="6"/>
        <v>0</v>
      </c>
      <c r="O835" s="145"/>
      <c r="P835" s="151">
        <f t="shared" si="7"/>
        <v>2774.8227272727272</v>
      </c>
    </row>
    <row r="836" spans="1:16" ht="14.1" hidden="1" customHeight="1" x14ac:dyDescent="0.2">
      <c r="A836" s="59"/>
      <c r="B836" s="60" t="s">
        <v>2225</v>
      </c>
      <c r="C836" s="61" t="s">
        <v>2226</v>
      </c>
      <c r="D836" s="61" t="s">
        <v>2223</v>
      </c>
      <c r="E836" s="62" t="s">
        <v>2227</v>
      </c>
      <c r="F836" s="63" t="s">
        <v>86</v>
      </c>
      <c r="G836" s="64">
        <v>22</v>
      </c>
      <c r="H836" s="190" t="s">
        <v>2389</v>
      </c>
      <c r="I836" s="60">
        <v>0</v>
      </c>
      <c r="J836" s="168">
        <v>42.345454545454544</v>
      </c>
      <c r="K836" s="170">
        <f t="shared" si="4"/>
        <v>2534.38</v>
      </c>
      <c r="L836" s="68"/>
      <c r="M836" s="65">
        <f t="shared" si="5"/>
        <v>0</v>
      </c>
      <c r="N836" s="147">
        <f t="shared" si="6"/>
        <v>0</v>
      </c>
      <c r="O836" s="145"/>
      <c r="P836" s="151">
        <f t="shared" si="7"/>
        <v>3241.6527272727271</v>
      </c>
    </row>
    <row r="837" spans="1:16" ht="14.1" hidden="1" customHeight="1" x14ac:dyDescent="0.2">
      <c r="A837" s="59"/>
      <c r="B837" s="60">
        <v>20205</v>
      </c>
      <c r="C837" s="61" t="s">
        <v>2228</v>
      </c>
      <c r="D837" s="61" t="s">
        <v>2223</v>
      </c>
      <c r="E837" s="62" t="s">
        <v>2229</v>
      </c>
      <c r="F837" s="63" t="s">
        <v>86</v>
      </c>
      <c r="G837" s="64">
        <v>22</v>
      </c>
      <c r="H837" s="190" t="s">
        <v>2389</v>
      </c>
      <c r="I837" s="60">
        <v>0</v>
      </c>
      <c r="J837" s="168">
        <v>19.465454545454545</v>
      </c>
      <c r="K837" s="170">
        <f t="shared" si="4"/>
        <v>1165.01</v>
      </c>
      <c r="L837" s="68"/>
      <c r="M837" s="65">
        <f t="shared" si="5"/>
        <v>0</v>
      </c>
      <c r="N837" s="147">
        <f t="shared" si="6"/>
        <v>0</v>
      </c>
      <c r="O837" s="145"/>
      <c r="P837" s="151">
        <f t="shared" si="7"/>
        <v>1872.2827272727272</v>
      </c>
    </row>
    <row r="838" spans="1:16" ht="14.1" hidden="1" customHeight="1" x14ac:dyDescent="0.2">
      <c r="A838" s="59"/>
      <c r="B838" s="60">
        <v>20206</v>
      </c>
      <c r="C838" s="61" t="s">
        <v>2230</v>
      </c>
      <c r="D838" s="61" t="s">
        <v>2217</v>
      </c>
      <c r="E838" s="62" t="s">
        <v>2231</v>
      </c>
      <c r="F838" s="63" t="s">
        <v>86</v>
      </c>
      <c r="G838" s="64">
        <v>22</v>
      </c>
      <c r="H838" s="190" t="s">
        <v>2389</v>
      </c>
      <c r="I838" s="60">
        <v>0</v>
      </c>
      <c r="J838" s="168">
        <v>73.125454545454545</v>
      </c>
      <c r="K838" s="170">
        <f t="shared" si="4"/>
        <v>4376.5600000000004</v>
      </c>
      <c r="L838" s="68"/>
      <c r="M838" s="65">
        <f t="shared" si="5"/>
        <v>0</v>
      </c>
      <c r="N838" s="147">
        <f t="shared" si="6"/>
        <v>0</v>
      </c>
      <c r="O838" s="145"/>
      <c r="P838" s="151">
        <f t="shared" si="7"/>
        <v>5083.8327272727274</v>
      </c>
    </row>
    <row r="839" spans="1:16" ht="14.1" hidden="1" customHeight="1" x14ac:dyDescent="0.2">
      <c r="A839" s="59"/>
      <c r="B839" s="60">
        <v>20207</v>
      </c>
      <c r="C839" s="61" t="s">
        <v>2232</v>
      </c>
      <c r="D839" s="61" t="s">
        <v>2223</v>
      </c>
      <c r="E839" s="62" t="s">
        <v>2233</v>
      </c>
      <c r="F839" s="63" t="s">
        <v>86</v>
      </c>
      <c r="G839" s="64">
        <v>22</v>
      </c>
      <c r="H839" s="190" t="s">
        <v>2389</v>
      </c>
      <c r="I839" s="60">
        <v>0</v>
      </c>
      <c r="J839" s="168">
        <v>214.54545454545453</v>
      </c>
      <c r="K839" s="170">
        <f t="shared" si="4"/>
        <v>12840.55</v>
      </c>
      <c r="L839" s="68"/>
      <c r="M839" s="65">
        <f t="shared" si="5"/>
        <v>0</v>
      </c>
      <c r="N839" s="147">
        <f t="shared" si="6"/>
        <v>0</v>
      </c>
      <c r="O839" s="145"/>
      <c r="P839" s="151">
        <f t="shared" si="7"/>
        <v>13547.822727272727</v>
      </c>
    </row>
    <row r="840" spans="1:16" ht="14.1" hidden="1" customHeight="1" x14ac:dyDescent="0.2">
      <c r="A840" s="59"/>
      <c r="B840" s="60">
        <v>20208</v>
      </c>
      <c r="C840" s="61" t="s">
        <v>2234</v>
      </c>
      <c r="D840" s="61" t="s">
        <v>1162</v>
      </c>
      <c r="E840" s="62" t="s">
        <v>2235</v>
      </c>
      <c r="F840" s="63" t="s">
        <v>86</v>
      </c>
      <c r="G840" s="64">
        <v>22</v>
      </c>
      <c r="H840" s="190" t="s">
        <v>2389</v>
      </c>
      <c r="I840" s="60">
        <v>0</v>
      </c>
      <c r="J840" s="168">
        <v>10.545454545454547</v>
      </c>
      <c r="K840" s="170">
        <f t="shared" si="4"/>
        <v>631.15</v>
      </c>
      <c r="L840" s="68"/>
      <c r="M840" s="65">
        <f t="shared" si="5"/>
        <v>0</v>
      </c>
      <c r="N840" s="147">
        <f t="shared" si="6"/>
        <v>0</v>
      </c>
      <c r="O840" s="145"/>
      <c r="P840" s="151">
        <f t="shared" si="7"/>
        <v>1338.4227272727271</v>
      </c>
    </row>
    <row r="841" spans="1:16" ht="14.1" hidden="1" customHeight="1" x14ac:dyDescent="0.2">
      <c r="A841" s="59"/>
      <c r="B841" s="60" t="s">
        <v>1160</v>
      </c>
      <c r="C841" s="61" t="s">
        <v>1161</v>
      </c>
      <c r="D841" s="61" t="s">
        <v>1162</v>
      </c>
      <c r="E841" s="62" t="s">
        <v>1163</v>
      </c>
      <c r="F841" s="63" t="s">
        <v>86</v>
      </c>
      <c r="G841" s="64">
        <v>22</v>
      </c>
      <c r="H841" s="190" t="s">
        <v>2389</v>
      </c>
      <c r="I841" s="60">
        <v>0</v>
      </c>
      <c r="J841" s="168">
        <v>28.545454545454547</v>
      </c>
      <c r="K841" s="170">
        <f t="shared" si="4"/>
        <v>1708.45</v>
      </c>
      <c r="L841" s="68"/>
      <c r="M841" s="65">
        <f t="shared" si="5"/>
        <v>0</v>
      </c>
      <c r="N841" s="147">
        <f t="shared" si="6"/>
        <v>0</v>
      </c>
      <c r="O841" s="145"/>
      <c r="P841" s="151">
        <f t="shared" si="7"/>
        <v>2415.7227272727273</v>
      </c>
    </row>
    <row r="842" spans="1:16" ht="14.1" hidden="1" customHeight="1" x14ac:dyDescent="0.2">
      <c r="A842" s="59"/>
      <c r="B842" s="60">
        <v>20209</v>
      </c>
      <c r="C842" s="61" t="s">
        <v>2236</v>
      </c>
      <c r="D842" s="61" t="s">
        <v>2217</v>
      </c>
      <c r="E842" s="62" t="s">
        <v>2237</v>
      </c>
      <c r="F842" s="63" t="s">
        <v>86</v>
      </c>
      <c r="G842" s="64">
        <v>22</v>
      </c>
      <c r="H842" s="190" t="s">
        <v>2389</v>
      </c>
      <c r="I842" s="60">
        <v>0</v>
      </c>
      <c r="J842" s="168">
        <v>71.38545454545455</v>
      </c>
      <c r="K842" s="170">
        <f t="shared" si="4"/>
        <v>4272.42</v>
      </c>
      <c r="L842" s="68"/>
      <c r="M842" s="65">
        <f t="shared" si="5"/>
        <v>0</v>
      </c>
      <c r="N842" s="147">
        <f t="shared" si="6"/>
        <v>0</v>
      </c>
      <c r="O842" s="145"/>
      <c r="P842" s="151">
        <f t="shared" si="7"/>
        <v>4979.6927272727271</v>
      </c>
    </row>
    <row r="843" spans="1:16" ht="14.1" hidden="1" customHeight="1" x14ac:dyDescent="0.2">
      <c r="A843" s="59"/>
      <c r="B843" s="60">
        <v>20210</v>
      </c>
      <c r="C843" s="61" t="s">
        <v>2238</v>
      </c>
      <c r="D843" s="61" t="s">
        <v>2217</v>
      </c>
      <c r="E843" s="62"/>
      <c r="F843" s="63" t="s">
        <v>86</v>
      </c>
      <c r="G843" s="64">
        <v>22</v>
      </c>
      <c r="H843" s="190" t="s">
        <v>2389</v>
      </c>
      <c r="I843" s="60">
        <v>0</v>
      </c>
      <c r="J843" s="168">
        <v>20.915454545454548</v>
      </c>
      <c r="K843" s="170">
        <f t="shared" si="4"/>
        <v>1251.79</v>
      </c>
      <c r="L843" s="68"/>
      <c r="M843" s="65">
        <f t="shared" si="5"/>
        <v>0</v>
      </c>
      <c r="N843" s="147">
        <f t="shared" si="6"/>
        <v>0</v>
      </c>
      <c r="O843" s="145"/>
      <c r="P843" s="151">
        <f t="shared" si="7"/>
        <v>1959.0627272727272</v>
      </c>
    </row>
    <row r="844" spans="1:16" ht="14.1" customHeight="1" x14ac:dyDescent="0.2">
      <c r="A844" s="59"/>
      <c r="B844" s="60">
        <v>20211</v>
      </c>
      <c r="C844" s="61" t="s">
        <v>620</v>
      </c>
      <c r="D844" s="61" t="s">
        <v>222</v>
      </c>
      <c r="E844" s="62" t="s">
        <v>621</v>
      </c>
      <c r="F844" s="63" t="s">
        <v>86</v>
      </c>
      <c r="G844" s="64">
        <v>72</v>
      </c>
      <c r="H844" s="190" t="s">
        <v>2390</v>
      </c>
      <c r="I844" s="60">
        <v>15</v>
      </c>
      <c r="J844" s="168">
        <v>5.6788888888888884</v>
      </c>
      <c r="K844" s="170">
        <f t="shared" si="4"/>
        <v>339.88</v>
      </c>
      <c r="L844" s="68"/>
      <c r="M844" s="65">
        <f t="shared" si="5"/>
        <v>0</v>
      </c>
      <c r="N844" s="147">
        <f t="shared" si="6"/>
        <v>0</v>
      </c>
      <c r="O844" s="145"/>
      <c r="P844" s="151">
        <f t="shared" si="7"/>
        <v>555.99111111111108</v>
      </c>
    </row>
    <row r="845" spans="1:16" ht="14.1" hidden="1" customHeight="1" x14ac:dyDescent="0.2">
      <c r="A845" s="59"/>
      <c r="B845" s="60">
        <v>20212</v>
      </c>
      <c r="C845" s="61" t="s">
        <v>2239</v>
      </c>
      <c r="D845" s="61" t="s">
        <v>2240</v>
      </c>
      <c r="E845" s="62" t="s">
        <v>2241</v>
      </c>
      <c r="F845" s="63" t="s">
        <v>86</v>
      </c>
      <c r="G845" s="64">
        <v>72</v>
      </c>
      <c r="H845" s="190" t="s">
        <v>2390</v>
      </c>
      <c r="I845" s="60">
        <v>0</v>
      </c>
      <c r="J845" s="168">
        <v>31.388888888888889</v>
      </c>
      <c r="K845" s="170">
        <f t="shared" si="4"/>
        <v>1878.63</v>
      </c>
      <c r="L845" s="68"/>
      <c r="M845" s="65">
        <f t="shared" si="5"/>
        <v>0</v>
      </c>
      <c r="N845" s="147">
        <f t="shared" si="6"/>
        <v>0</v>
      </c>
      <c r="O845" s="145"/>
      <c r="P845" s="151">
        <f t="shared" si="7"/>
        <v>2094.7411111111114</v>
      </c>
    </row>
    <row r="846" spans="1:16" ht="14.1" hidden="1" customHeight="1" x14ac:dyDescent="0.2">
      <c r="A846" s="59"/>
      <c r="B846" s="60">
        <v>20213</v>
      </c>
      <c r="C846" s="61" t="s">
        <v>2242</v>
      </c>
      <c r="D846" s="61" t="s">
        <v>2220</v>
      </c>
      <c r="E846" s="62"/>
      <c r="F846" s="63" t="s">
        <v>86</v>
      </c>
      <c r="G846" s="64">
        <v>22</v>
      </c>
      <c r="H846" s="190" t="s">
        <v>2389</v>
      </c>
      <c r="I846" s="60">
        <v>0</v>
      </c>
      <c r="J846" s="168">
        <v>34.545454545454547</v>
      </c>
      <c r="K846" s="170">
        <f t="shared" si="4"/>
        <v>2067.5500000000002</v>
      </c>
      <c r="L846" s="68"/>
      <c r="M846" s="65">
        <f t="shared" si="5"/>
        <v>0</v>
      </c>
      <c r="N846" s="147">
        <f t="shared" si="6"/>
        <v>0</v>
      </c>
      <c r="O846" s="145"/>
      <c r="P846" s="151">
        <f t="shared" si="7"/>
        <v>2774.8227272727272</v>
      </c>
    </row>
    <row r="847" spans="1:16" ht="14.1" hidden="1" customHeight="1" x14ac:dyDescent="0.2">
      <c r="A847" s="59"/>
      <c r="B847" s="60">
        <v>20214</v>
      </c>
      <c r="C847" s="61" t="s">
        <v>2243</v>
      </c>
      <c r="D847" s="61" t="s">
        <v>2217</v>
      </c>
      <c r="E847" s="62"/>
      <c r="F847" s="63" t="s">
        <v>86</v>
      </c>
      <c r="G847" s="64">
        <v>22</v>
      </c>
      <c r="H847" s="190" t="s">
        <v>2389</v>
      </c>
      <c r="I847" s="60">
        <v>0</v>
      </c>
      <c r="J847" s="168">
        <v>15.025454545454547</v>
      </c>
      <c r="K847" s="170">
        <f t="shared" si="4"/>
        <v>899.27</v>
      </c>
      <c r="L847" s="68"/>
      <c r="M847" s="65">
        <f t="shared" si="5"/>
        <v>0</v>
      </c>
      <c r="N847" s="147">
        <f t="shared" si="6"/>
        <v>0</v>
      </c>
      <c r="O847" s="145"/>
      <c r="P847" s="151">
        <f t="shared" si="7"/>
        <v>1606.5427272727272</v>
      </c>
    </row>
    <row r="848" spans="1:16" ht="14.1" hidden="1" customHeight="1" x14ac:dyDescent="0.2">
      <c r="A848" s="59"/>
      <c r="B848" s="60">
        <v>20217</v>
      </c>
      <c r="C848" s="61" t="s">
        <v>2244</v>
      </c>
      <c r="D848" s="61" t="s">
        <v>2245</v>
      </c>
      <c r="E848" s="62" t="s">
        <v>2246</v>
      </c>
      <c r="F848" s="63" t="s">
        <v>86</v>
      </c>
      <c r="G848" s="64">
        <v>22</v>
      </c>
      <c r="H848" s="190" t="s">
        <v>2389</v>
      </c>
      <c r="I848" s="60">
        <v>0</v>
      </c>
      <c r="J848" s="168">
        <v>15.025454545454547</v>
      </c>
      <c r="K848" s="170">
        <f t="shared" si="4"/>
        <v>899.27</v>
      </c>
      <c r="L848" s="68"/>
      <c r="M848" s="65">
        <f t="shared" si="5"/>
        <v>0</v>
      </c>
      <c r="N848" s="147">
        <f t="shared" si="6"/>
        <v>0</v>
      </c>
      <c r="O848" s="145"/>
      <c r="P848" s="151">
        <f t="shared" si="7"/>
        <v>1606.5427272727272</v>
      </c>
    </row>
    <row r="849" spans="1:16" ht="14.1" hidden="1" customHeight="1" x14ac:dyDescent="0.2">
      <c r="A849" s="59"/>
      <c r="B849" s="60">
        <v>20218</v>
      </c>
      <c r="C849" s="61" t="s">
        <v>2247</v>
      </c>
      <c r="D849" s="61" t="s">
        <v>2245</v>
      </c>
      <c r="E849" s="62"/>
      <c r="F849" s="63" t="s">
        <v>86</v>
      </c>
      <c r="G849" s="64">
        <v>22</v>
      </c>
      <c r="H849" s="190" t="s">
        <v>2389</v>
      </c>
      <c r="I849" s="60">
        <v>0</v>
      </c>
      <c r="J849" s="168">
        <v>11.225454545454546</v>
      </c>
      <c r="K849" s="170">
        <f t="shared" si="4"/>
        <v>671.84</v>
      </c>
      <c r="L849" s="68"/>
      <c r="M849" s="65">
        <f t="shared" si="5"/>
        <v>0</v>
      </c>
      <c r="N849" s="147">
        <f t="shared" si="6"/>
        <v>0</v>
      </c>
      <c r="O849" s="145"/>
      <c r="P849" s="151">
        <f t="shared" si="7"/>
        <v>1379.1127272727272</v>
      </c>
    </row>
    <row r="850" spans="1:16" ht="14.1" hidden="1" customHeight="1" x14ac:dyDescent="0.2">
      <c r="A850" s="59"/>
      <c r="B850" s="60">
        <v>20219</v>
      </c>
      <c r="C850" s="61" t="s">
        <v>2248</v>
      </c>
      <c r="D850" s="61" t="s">
        <v>2245</v>
      </c>
      <c r="E850" s="62" t="s">
        <v>2249</v>
      </c>
      <c r="F850" s="63" t="s">
        <v>86</v>
      </c>
      <c r="G850" s="64">
        <v>22</v>
      </c>
      <c r="H850" s="190" t="s">
        <v>2389</v>
      </c>
      <c r="I850" s="60">
        <v>0</v>
      </c>
      <c r="J850" s="168">
        <v>19.465454545454545</v>
      </c>
      <c r="K850" s="170">
        <f t="shared" si="4"/>
        <v>1165.01</v>
      </c>
      <c r="L850" s="68"/>
      <c r="M850" s="65">
        <f t="shared" si="5"/>
        <v>0</v>
      </c>
      <c r="N850" s="147">
        <f t="shared" si="6"/>
        <v>0</v>
      </c>
      <c r="O850" s="145"/>
      <c r="P850" s="151">
        <f t="shared" si="7"/>
        <v>1872.2827272727272</v>
      </c>
    </row>
    <row r="851" spans="1:16" ht="14.1" hidden="1" customHeight="1" x14ac:dyDescent="0.2">
      <c r="A851" s="59"/>
      <c r="B851" s="60">
        <v>20220</v>
      </c>
      <c r="C851" s="61" t="s">
        <v>2250</v>
      </c>
      <c r="D851" s="61" t="s">
        <v>2245</v>
      </c>
      <c r="E851" s="62" t="s">
        <v>2251</v>
      </c>
      <c r="F851" s="63" t="s">
        <v>86</v>
      </c>
      <c r="G851" s="64">
        <v>22</v>
      </c>
      <c r="H851" s="190" t="s">
        <v>2389</v>
      </c>
      <c r="I851" s="60">
        <v>0</v>
      </c>
      <c r="J851" s="168">
        <v>13.515454545454546</v>
      </c>
      <c r="K851" s="170">
        <f t="shared" si="4"/>
        <v>808.9</v>
      </c>
      <c r="L851" s="68"/>
      <c r="M851" s="65">
        <f t="shared" si="5"/>
        <v>0</v>
      </c>
      <c r="N851" s="147">
        <f t="shared" si="6"/>
        <v>0</v>
      </c>
      <c r="O851" s="145"/>
      <c r="P851" s="151">
        <f t="shared" si="7"/>
        <v>1516.1727272727271</v>
      </c>
    </row>
    <row r="852" spans="1:16" ht="14.1" hidden="1" customHeight="1" x14ac:dyDescent="0.2">
      <c r="A852" s="59"/>
      <c r="B852" s="60">
        <v>20221</v>
      </c>
      <c r="C852" s="61" t="s">
        <v>2252</v>
      </c>
      <c r="D852" s="61" t="s">
        <v>2245</v>
      </c>
      <c r="E852" s="62" t="s">
        <v>2253</v>
      </c>
      <c r="F852" s="63" t="s">
        <v>86</v>
      </c>
      <c r="G852" s="64">
        <v>22</v>
      </c>
      <c r="H852" s="190" t="s">
        <v>2389</v>
      </c>
      <c r="I852" s="60">
        <v>0</v>
      </c>
      <c r="J852" s="168">
        <v>10.085454545454546</v>
      </c>
      <c r="K852" s="170">
        <f t="shared" si="4"/>
        <v>603.61</v>
      </c>
      <c r="L852" s="68"/>
      <c r="M852" s="65">
        <f t="shared" si="5"/>
        <v>0</v>
      </c>
      <c r="N852" s="147">
        <f t="shared" si="6"/>
        <v>0</v>
      </c>
      <c r="O852" s="145"/>
      <c r="P852" s="151">
        <f t="shared" si="7"/>
        <v>1310.8827272727272</v>
      </c>
    </row>
    <row r="853" spans="1:16" ht="14.1" hidden="1" customHeight="1" x14ac:dyDescent="0.2">
      <c r="A853" s="59"/>
      <c r="B853" s="60" t="s">
        <v>2254</v>
      </c>
      <c r="C853" s="61" t="s">
        <v>2255</v>
      </c>
      <c r="D853" s="61" t="s">
        <v>223</v>
      </c>
      <c r="E853" s="62" t="s">
        <v>2256</v>
      </c>
      <c r="F853" s="63" t="s">
        <v>86</v>
      </c>
      <c r="G853" s="64">
        <v>72</v>
      </c>
      <c r="H853" s="190" t="s">
        <v>2390</v>
      </c>
      <c r="I853" s="60">
        <v>0</v>
      </c>
      <c r="J853" s="168">
        <v>6.7888888888888896</v>
      </c>
      <c r="K853" s="170">
        <f t="shared" si="4"/>
        <v>406.32</v>
      </c>
      <c r="L853" s="68"/>
      <c r="M853" s="65">
        <f t="shared" si="5"/>
        <v>0</v>
      </c>
      <c r="N853" s="147">
        <f t="shared" si="6"/>
        <v>0</v>
      </c>
      <c r="O853" s="145"/>
      <c r="P853" s="151">
        <f t="shared" si="7"/>
        <v>622.43111111111114</v>
      </c>
    </row>
    <row r="854" spans="1:16" ht="14.1" hidden="1" customHeight="1" x14ac:dyDescent="0.2">
      <c r="A854" s="59"/>
      <c r="B854" s="60" t="s">
        <v>2257</v>
      </c>
      <c r="C854" s="61" t="s">
        <v>2258</v>
      </c>
      <c r="D854" s="61" t="s">
        <v>223</v>
      </c>
      <c r="E854" s="62"/>
      <c r="F854" s="63" t="s">
        <v>86</v>
      </c>
      <c r="G854" s="64">
        <v>72</v>
      </c>
      <c r="H854" s="190" t="s">
        <v>2390</v>
      </c>
      <c r="I854" s="60">
        <v>0</v>
      </c>
      <c r="J854" s="168">
        <v>8.6388888888888893</v>
      </c>
      <c r="K854" s="170">
        <f t="shared" si="4"/>
        <v>517.04</v>
      </c>
      <c r="L854" s="68"/>
      <c r="M854" s="65">
        <f t="shared" si="5"/>
        <v>0</v>
      </c>
      <c r="N854" s="147">
        <f t="shared" si="6"/>
        <v>0</v>
      </c>
      <c r="O854" s="145"/>
      <c r="P854" s="151">
        <f t="shared" si="7"/>
        <v>733.15111111111105</v>
      </c>
    </row>
    <row r="855" spans="1:16" ht="14.1" hidden="1" customHeight="1" x14ac:dyDescent="0.2">
      <c r="A855" s="59"/>
      <c r="B855" s="60" t="s">
        <v>224</v>
      </c>
      <c r="C855" s="61" t="s">
        <v>225</v>
      </c>
      <c r="D855" s="61" t="s">
        <v>223</v>
      </c>
      <c r="E855" s="62" t="s">
        <v>226</v>
      </c>
      <c r="F855" s="63" t="s">
        <v>86</v>
      </c>
      <c r="G855" s="64">
        <v>72</v>
      </c>
      <c r="H855" s="190" t="s">
        <v>2390</v>
      </c>
      <c r="I855" s="60">
        <v>0</v>
      </c>
      <c r="J855" s="168">
        <v>6.0288888888888881</v>
      </c>
      <c r="K855" s="170">
        <f t="shared" si="4"/>
        <v>360.83</v>
      </c>
      <c r="L855" s="68"/>
      <c r="M855" s="65">
        <f t="shared" si="5"/>
        <v>0</v>
      </c>
      <c r="N855" s="147">
        <f t="shared" si="6"/>
        <v>0</v>
      </c>
      <c r="O855" s="145"/>
      <c r="P855" s="151">
        <f t="shared" si="7"/>
        <v>576.94111111111113</v>
      </c>
    </row>
    <row r="856" spans="1:16" ht="14.1" hidden="1" customHeight="1" x14ac:dyDescent="0.2">
      <c r="A856" s="59"/>
      <c r="B856" s="60" t="s">
        <v>2259</v>
      </c>
      <c r="C856" s="61" t="s">
        <v>2260</v>
      </c>
      <c r="D856" s="61" t="s">
        <v>223</v>
      </c>
      <c r="E856" s="62"/>
      <c r="F856" s="63" t="s">
        <v>86</v>
      </c>
      <c r="G856" s="64">
        <v>72</v>
      </c>
      <c r="H856" s="190" t="s">
        <v>2390</v>
      </c>
      <c r="I856" s="60">
        <v>0</v>
      </c>
      <c r="J856" s="168">
        <v>10.478888888888889</v>
      </c>
      <c r="K856" s="170">
        <f t="shared" si="4"/>
        <v>627.16</v>
      </c>
      <c r="L856" s="68"/>
      <c r="M856" s="65">
        <f t="shared" si="5"/>
        <v>0</v>
      </c>
      <c r="N856" s="147">
        <f t="shared" si="6"/>
        <v>0</v>
      </c>
      <c r="O856" s="145"/>
      <c r="P856" s="151">
        <f t="shared" si="7"/>
        <v>843.27111111111105</v>
      </c>
    </row>
    <row r="857" spans="1:16" ht="14.1" hidden="1" customHeight="1" x14ac:dyDescent="0.2">
      <c r="A857" s="59"/>
      <c r="B857" s="60" t="s">
        <v>2261</v>
      </c>
      <c r="C857" s="61" t="s">
        <v>2262</v>
      </c>
      <c r="D857" s="61" t="s">
        <v>223</v>
      </c>
      <c r="E857" s="62"/>
      <c r="F857" s="63" t="s">
        <v>86</v>
      </c>
      <c r="G857" s="64">
        <v>72</v>
      </c>
      <c r="H857" s="190" t="s">
        <v>2390</v>
      </c>
      <c r="I857" s="60">
        <v>0</v>
      </c>
      <c r="J857" s="168">
        <v>6.9288888888888884</v>
      </c>
      <c r="K857" s="170">
        <f t="shared" si="4"/>
        <v>414.69</v>
      </c>
      <c r="L857" s="68"/>
      <c r="M857" s="65">
        <f t="shared" si="5"/>
        <v>0</v>
      </c>
      <c r="N857" s="147">
        <f t="shared" si="6"/>
        <v>0</v>
      </c>
      <c r="O857" s="145"/>
      <c r="P857" s="151">
        <f t="shared" si="7"/>
        <v>630.80111111111114</v>
      </c>
    </row>
    <row r="858" spans="1:16" ht="14.1" customHeight="1" x14ac:dyDescent="0.2">
      <c r="A858" s="59"/>
      <c r="B858" s="60">
        <v>20222</v>
      </c>
      <c r="C858" s="61" t="s">
        <v>480</v>
      </c>
      <c r="D858" s="61" t="s">
        <v>481</v>
      </c>
      <c r="E858" s="62" t="s">
        <v>482</v>
      </c>
      <c r="F858" s="63" t="s">
        <v>86</v>
      </c>
      <c r="G858" s="64">
        <v>22</v>
      </c>
      <c r="H858" s="190" t="s">
        <v>2389</v>
      </c>
      <c r="I858" s="60">
        <v>10</v>
      </c>
      <c r="J858" s="168">
        <v>8.4054545454545462</v>
      </c>
      <c r="K858" s="170">
        <f t="shared" si="4"/>
        <v>503.07</v>
      </c>
      <c r="L858" s="68"/>
      <c r="M858" s="65">
        <f t="shared" si="5"/>
        <v>0</v>
      </c>
      <c r="N858" s="147">
        <f t="shared" si="6"/>
        <v>0</v>
      </c>
      <c r="O858" s="145"/>
      <c r="P858" s="151">
        <f t="shared" si="7"/>
        <v>1210.3427272727272</v>
      </c>
    </row>
    <row r="859" spans="1:16" ht="14.1" customHeight="1" x14ac:dyDescent="0.2">
      <c r="A859" s="59"/>
      <c r="B859" s="60" t="s">
        <v>1164</v>
      </c>
      <c r="C859" s="61" t="s">
        <v>1165</v>
      </c>
      <c r="D859" s="61" t="s">
        <v>481</v>
      </c>
      <c r="E859" s="62" t="s">
        <v>1166</v>
      </c>
      <c r="F859" s="63" t="s">
        <v>86</v>
      </c>
      <c r="G859" s="64">
        <v>22</v>
      </c>
      <c r="H859" s="190" t="s">
        <v>2389</v>
      </c>
      <c r="I859" s="60">
        <v>13</v>
      </c>
      <c r="J859" s="168">
        <v>9.9454545454545453</v>
      </c>
      <c r="K859" s="170">
        <f t="shared" si="4"/>
        <v>595.24</v>
      </c>
      <c r="L859" s="68"/>
      <c r="M859" s="65">
        <f t="shared" si="5"/>
        <v>0</v>
      </c>
      <c r="N859" s="147">
        <f t="shared" si="6"/>
        <v>0</v>
      </c>
      <c r="O859" s="145"/>
      <c r="P859" s="151">
        <f t="shared" si="7"/>
        <v>1302.5127272727273</v>
      </c>
    </row>
    <row r="860" spans="1:16" ht="14.1" hidden="1" customHeight="1" x14ac:dyDescent="0.2">
      <c r="A860" s="59"/>
      <c r="B860" s="60" t="s">
        <v>2263</v>
      </c>
      <c r="C860" s="61" t="s">
        <v>2264</v>
      </c>
      <c r="D860" s="61" t="s">
        <v>481</v>
      </c>
      <c r="E860" s="62" t="s">
        <v>2265</v>
      </c>
      <c r="F860" s="63" t="s">
        <v>86</v>
      </c>
      <c r="G860" s="64">
        <v>22</v>
      </c>
      <c r="H860" s="190" t="s">
        <v>2389</v>
      </c>
      <c r="I860" s="60">
        <v>0</v>
      </c>
      <c r="J860" s="168">
        <v>11.835454545454546</v>
      </c>
      <c r="K860" s="170">
        <f t="shared" si="4"/>
        <v>708.35</v>
      </c>
      <c r="L860" s="68"/>
      <c r="M860" s="65">
        <f t="shared" si="5"/>
        <v>0</v>
      </c>
      <c r="N860" s="147">
        <f t="shared" si="6"/>
        <v>0</v>
      </c>
      <c r="O860" s="145"/>
      <c r="P860" s="151">
        <f t="shared" si="7"/>
        <v>1415.6227272727274</v>
      </c>
    </row>
    <row r="861" spans="1:16" ht="14.1" customHeight="1" x14ac:dyDescent="0.2">
      <c r="A861" s="59"/>
      <c r="B861" s="60">
        <v>20223</v>
      </c>
      <c r="C861" s="61" t="s">
        <v>523</v>
      </c>
      <c r="D861" s="61" t="s">
        <v>227</v>
      </c>
      <c r="E861" s="62" t="s">
        <v>524</v>
      </c>
      <c r="F861" s="63" t="s">
        <v>86</v>
      </c>
      <c r="G861" s="64">
        <v>22</v>
      </c>
      <c r="H861" s="190" t="s">
        <v>2389</v>
      </c>
      <c r="I861" s="60">
        <v>10</v>
      </c>
      <c r="J861" s="168">
        <v>9.8154545454545463</v>
      </c>
      <c r="K861" s="170">
        <f t="shared" si="4"/>
        <v>587.45000000000005</v>
      </c>
      <c r="L861" s="68"/>
      <c r="M861" s="65">
        <f t="shared" si="5"/>
        <v>0</v>
      </c>
      <c r="N861" s="147">
        <f t="shared" si="6"/>
        <v>0</v>
      </c>
      <c r="O861" s="145"/>
      <c r="P861" s="151">
        <f t="shared" si="7"/>
        <v>1294.7227272727273</v>
      </c>
    </row>
    <row r="862" spans="1:16" ht="14.1" customHeight="1" x14ac:dyDescent="0.2">
      <c r="A862" s="59"/>
      <c r="B862" s="60" t="s">
        <v>770</v>
      </c>
      <c r="C862" s="61" t="s">
        <v>771</v>
      </c>
      <c r="D862" s="61" t="s">
        <v>227</v>
      </c>
      <c r="E862" s="62" t="s">
        <v>772</v>
      </c>
      <c r="F862" s="63" t="s">
        <v>86</v>
      </c>
      <c r="G862" s="64">
        <v>22</v>
      </c>
      <c r="H862" s="190" t="s">
        <v>2389</v>
      </c>
      <c r="I862" s="60">
        <v>58</v>
      </c>
      <c r="J862" s="168">
        <v>11.405454545454546</v>
      </c>
      <c r="K862" s="170">
        <f t="shared" si="4"/>
        <v>682.62</v>
      </c>
      <c r="L862" s="68"/>
      <c r="M862" s="65">
        <f t="shared" si="5"/>
        <v>0</v>
      </c>
      <c r="N862" s="147">
        <f t="shared" si="6"/>
        <v>0</v>
      </c>
      <c r="O862" s="145"/>
      <c r="P862" s="151">
        <f t="shared" si="7"/>
        <v>1389.8927272727274</v>
      </c>
    </row>
    <row r="863" spans="1:16" ht="14.1" hidden="1" customHeight="1" x14ac:dyDescent="0.2">
      <c r="A863" s="59"/>
      <c r="B863" s="60" t="s">
        <v>773</v>
      </c>
      <c r="C863" s="61" t="s">
        <v>774</v>
      </c>
      <c r="D863" s="61" t="s">
        <v>227</v>
      </c>
      <c r="E863" s="62" t="s">
        <v>775</v>
      </c>
      <c r="F863" s="63" t="s">
        <v>86</v>
      </c>
      <c r="G863" s="64">
        <v>22</v>
      </c>
      <c r="H863" s="190" t="s">
        <v>2389</v>
      </c>
      <c r="I863" s="60">
        <v>0</v>
      </c>
      <c r="J863" s="168">
        <v>13.115454545454547</v>
      </c>
      <c r="K863" s="170">
        <f t="shared" si="4"/>
        <v>784.96</v>
      </c>
      <c r="L863" s="68"/>
      <c r="M863" s="65">
        <f t="shared" si="5"/>
        <v>0</v>
      </c>
      <c r="N863" s="147">
        <f t="shared" si="6"/>
        <v>0</v>
      </c>
      <c r="O863" s="145"/>
      <c r="P863" s="151">
        <f t="shared" si="7"/>
        <v>1492.2327272727273</v>
      </c>
    </row>
    <row r="864" spans="1:16" ht="14.1" hidden="1" customHeight="1" x14ac:dyDescent="0.2">
      <c r="A864" s="59"/>
      <c r="B864" s="60" t="s">
        <v>2266</v>
      </c>
      <c r="C864" s="61" t="s">
        <v>2267</v>
      </c>
      <c r="D864" s="61" t="s">
        <v>227</v>
      </c>
      <c r="E864" s="62" t="s">
        <v>2268</v>
      </c>
      <c r="F864" s="63" t="s">
        <v>86</v>
      </c>
      <c r="G864" s="64">
        <v>22</v>
      </c>
      <c r="H864" s="190" t="s">
        <v>2389</v>
      </c>
      <c r="I864" s="60">
        <v>0</v>
      </c>
      <c r="J864" s="168">
        <v>13.115454545454547</v>
      </c>
      <c r="K864" s="170">
        <f t="shared" si="4"/>
        <v>784.96</v>
      </c>
      <c r="L864" s="68"/>
      <c r="M864" s="65">
        <f t="shared" si="5"/>
        <v>0</v>
      </c>
      <c r="N864" s="147">
        <f t="shared" si="6"/>
        <v>0</v>
      </c>
      <c r="O864" s="145"/>
      <c r="P864" s="151">
        <f t="shared" si="7"/>
        <v>1492.2327272727273</v>
      </c>
    </row>
    <row r="865" spans="1:16" ht="14.1" hidden="1" customHeight="1" x14ac:dyDescent="0.2">
      <c r="A865" s="59"/>
      <c r="B865" s="60" t="s">
        <v>2269</v>
      </c>
      <c r="C865" s="61" t="s">
        <v>2270</v>
      </c>
      <c r="D865" s="61" t="s">
        <v>227</v>
      </c>
      <c r="E865" s="62" t="s">
        <v>2271</v>
      </c>
      <c r="F865" s="63" t="s">
        <v>86</v>
      </c>
      <c r="G865" s="64">
        <v>22</v>
      </c>
      <c r="H865" s="190" t="s">
        <v>2389</v>
      </c>
      <c r="I865" s="60">
        <v>0</v>
      </c>
      <c r="J865" s="168">
        <v>13.115454545454547</v>
      </c>
      <c r="K865" s="170">
        <f t="shared" si="4"/>
        <v>784.96</v>
      </c>
      <c r="L865" s="68"/>
      <c r="M865" s="65">
        <f t="shared" si="5"/>
        <v>0</v>
      </c>
      <c r="N865" s="147">
        <f t="shared" si="6"/>
        <v>0</v>
      </c>
      <c r="O865" s="145"/>
      <c r="P865" s="151">
        <f t="shared" si="7"/>
        <v>1492.2327272727273</v>
      </c>
    </row>
    <row r="866" spans="1:16" ht="14.1" hidden="1" customHeight="1" x14ac:dyDescent="0.2">
      <c r="A866" s="59"/>
      <c r="B866" s="60" t="s">
        <v>2272</v>
      </c>
      <c r="C866" s="61" t="s">
        <v>2273</v>
      </c>
      <c r="D866" s="61" t="s">
        <v>227</v>
      </c>
      <c r="E866" s="62"/>
      <c r="F866" s="63" t="s">
        <v>86</v>
      </c>
      <c r="G866" s="64">
        <v>22</v>
      </c>
      <c r="H866" s="190" t="s">
        <v>2389</v>
      </c>
      <c r="I866" s="60">
        <v>0</v>
      </c>
      <c r="J866" s="168">
        <v>30.265454545454549</v>
      </c>
      <c r="K866" s="170">
        <f t="shared" si="4"/>
        <v>1811.39</v>
      </c>
      <c r="L866" s="68"/>
      <c r="M866" s="65">
        <f t="shared" si="5"/>
        <v>0</v>
      </c>
      <c r="N866" s="147">
        <f t="shared" si="6"/>
        <v>0</v>
      </c>
      <c r="O866" s="145"/>
      <c r="P866" s="151">
        <f t="shared" si="7"/>
        <v>2518.6627272727274</v>
      </c>
    </row>
    <row r="867" spans="1:16" ht="14.1" customHeight="1" x14ac:dyDescent="0.2">
      <c r="A867" s="59"/>
      <c r="B867" s="60">
        <v>20224</v>
      </c>
      <c r="C867" s="61" t="s">
        <v>525</v>
      </c>
      <c r="D867" s="61" t="s">
        <v>219</v>
      </c>
      <c r="E867" s="62" t="s">
        <v>220</v>
      </c>
      <c r="F867" s="63" t="s">
        <v>19</v>
      </c>
      <c r="G867" s="64">
        <v>72</v>
      </c>
      <c r="H867" s="190" t="s">
        <v>2390</v>
      </c>
      <c r="I867" s="60">
        <v>34</v>
      </c>
      <c r="J867" s="168">
        <v>11.968888888888889</v>
      </c>
      <c r="K867" s="170">
        <f t="shared" si="4"/>
        <v>716.34</v>
      </c>
      <c r="L867" s="68"/>
      <c r="M867" s="65">
        <f t="shared" si="5"/>
        <v>0</v>
      </c>
      <c r="N867" s="147">
        <f t="shared" si="6"/>
        <v>0</v>
      </c>
      <c r="O867" s="145"/>
      <c r="P867" s="151">
        <f t="shared" si="7"/>
        <v>932.45111111111112</v>
      </c>
    </row>
    <row r="868" spans="1:16" ht="14.1" hidden="1" customHeight="1" x14ac:dyDescent="0.2">
      <c r="A868" s="59"/>
      <c r="B868" s="60" t="s">
        <v>221</v>
      </c>
      <c r="C868" s="61" t="s">
        <v>525</v>
      </c>
      <c r="D868" s="61" t="s">
        <v>222</v>
      </c>
      <c r="E868" s="62" t="s">
        <v>220</v>
      </c>
      <c r="F868" s="63" t="s">
        <v>158</v>
      </c>
      <c r="G868" s="64">
        <v>72</v>
      </c>
      <c r="H868" s="190" t="s">
        <v>2390</v>
      </c>
      <c r="I868" s="60">
        <v>0</v>
      </c>
      <c r="J868" s="168">
        <v>16.198888888888888</v>
      </c>
      <c r="K868" s="170">
        <f t="shared" si="4"/>
        <v>969.5</v>
      </c>
      <c r="L868" s="68"/>
      <c r="M868" s="65">
        <f t="shared" si="5"/>
        <v>0</v>
      </c>
      <c r="N868" s="147">
        <f t="shared" si="6"/>
        <v>0</v>
      </c>
      <c r="O868" s="145"/>
      <c r="P868" s="151">
        <f t="shared" si="7"/>
        <v>1185.6111111111111</v>
      </c>
    </row>
    <row r="869" spans="1:16" ht="14.1" hidden="1" customHeight="1" x14ac:dyDescent="0.2">
      <c r="A869" s="59"/>
      <c r="B869" s="60" t="s">
        <v>2274</v>
      </c>
      <c r="C869" s="61" t="s">
        <v>2275</v>
      </c>
      <c r="D869" s="61" t="s">
        <v>222</v>
      </c>
      <c r="E869" s="62" t="s">
        <v>2276</v>
      </c>
      <c r="F869" s="63" t="s">
        <v>19</v>
      </c>
      <c r="G869" s="64">
        <v>72</v>
      </c>
      <c r="H869" s="190" t="s">
        <v>2390</v>
      </c>
      <c r="I869" s="60">
        <v>0</v>
      </c>
      <c r="J869" s="168">
        <v>28.388888888888889</v>
      </c>
      <c r="K869" s="170">
        <f t="shared" si="4"/>
        <v>1699.08</v>
      </c>
      <c r="L869" s="68"/>
      <c r="M869" s="65">
        <f t="shared" si="5"/>
        <v>0</v>
      </c>
      <c r="N869" s="147">
        <f t="shared" si="6"/>
        <v>0</v>
      </c>
      <c r="O869" s="145"/>
      <c r="P869" s="151">
        <f t="shared" si="7"/>
        <v>1915.191111111111</v>
      </c>
    </row>
    <row r="870" spans="1:16" ht="14.1" hidden="1" customHeight="1" x14ac:dyDescent="0.2">
      <c r="A870" s="59"/>
      <c r="B870" s="60" t="s">
        <v>2277</v>
      </c>
      <c r="C870" s="61" t="s">
        <v>2275</v>
      </c>
      <c r="D870" s="61" t="s">
        <v>222</v>
      </c>
      <c r="E870" s="62" t="s">
        <v>2276</v>
      </c>
      <c r="F870" s="63" t="s">
        <v>18</v>
      </c>
      <c r="G870" s="64">
        <v>72</v>
      </c>
      <c r="H870" s="190" t="s">
        <v>2390</v>
      </c>
      <c r="I870" s="60">
        <v>0</v>
      </c>
      <c r="J870" s="168">
        <v>36.248888888888885</v>
      </c>
      <c r="K870" s="170">
        <f t="shared" si="4"/>
        <v>2169.5</v>
      </c>
      <c r="L870" s="68"/>
      <c r="M870" s="65">
        <f t="shared" si="5"/>
        <v>0</v>
      </c>
      <c r="N870" s="147">
        <f t="shared" si="6"/>
        <v>0</v>
      </c>
      <c r="O870" s="145"/>
      <c r="P870" s="151">
        <f t="shared" si="7"/>
        <v>2385.6111111111113</v>
      </c>
    </row>
    <row r="871" spans="1:16" ht="14.1" hidden="1" customHeight="1" x14ac:dyDescent="0.2">
      <c r="A871" s="59"/>
      <c r="B871" s="60" t="s">
        <v>2278</v>
      </c>
      <c r="C871" s="61" t="s">
        <v>2275</v>
      </c>
      <c r="D871" s="61" t="s">
        <v>222</v>
      </c>
      <c r="E871" s="62" t="s">
        <v>2276</v>
      </c>
      <c r="F871" s="63" t="s">
        <v>20</v>
      </c>
      <c r="G871" s="64">
        <v>32</v>
      </c>
      <c r="H871" s="190" t="s">
        <v>2386</v>
      </c>
      <c r="I871" s="60">
        <v>0</v>
      </c>
      <c r="J871" s="168">
        <v>44.825000000000003</v>
      </c>
      <c r="K871" s="170">
        <f t="shared" si="4"/>
        <v>2682.78</v>
      </c>
      <c r="L871" s="68"/>
      <c r="M871" s="65">
        <f t="shared" si="5"/>
        <v>0</v>
      </c>
      <c r="N871" s="147">
        <f t="shared" si="6"/>
        <v>0</v>
      </c>
      <c r="O871" s="145"/>
      <c r="P871" s="151">
        <f t="shared" si="7"/>
        <v>3169.03</v>
      </c>
    </row>
    <row r="872" spans="1:16" ht="14.1" hidden="1" customHeight="1" x14ac:dyDescent="0.2">
      <c r="A872" s="59"/>
      <c r="B872" s="60">
        <v>20225</v>
      </c>
      <c r="C872" s="61" t="s">
        <v>1167</v>
      </c>
      <c r="D872" s="61" t="s">
        <v>222</v>
      </c>
      <c r="E872" s="62" t="s">
        <v>1168</v>
      </c>
      <c r="F872" s="63" t="s">
        <v>86</v>
      </c>
      <c r="G872" s="64">
        <v>72</v>
      </c>
      <c r="H872" s="190" t="s">
        <v>2390</v>
      </c>
      <c r="I872" s="60">
        <v>0</v>
      </c>
      <c r="J872" s="168">
        <v>9.7888888888888896</v>
      </c>
      <c r="K872" s="170">
        <f t="shared" si="4"/>
        <v>585.87</v>
      </c>
      <c r="L872" s="68"/>
      <c r="M872" s="65">
        <f t="shared" si="5"/>
        <v>0</v>
      </c>
      <c r="N872" s="147">
        <f t="shared" si="6"/>
        <v>0</v>
      </c>
      <c r="O872" s="145"/>
      <c r="P872" s="151">
        <f t="shared" si="7"/>
        <v>801.98111111111109</v>
      </c>
    </row>
    <row r="873" spans="1:16" ht="14.1" hidden="1" customHeight="1" x14ac:dyDescent="0.2">
      <c r="A873" s="59"/>
      <c r="B873" s="60" t="s">
        <v>622</v>
      </c>
      <c r="C873" s="61" t="s">
        <v>623</v>
      </c>
      <c r="D873" s="61" t="s">
        <v>222</v>
      </c>
      <c r="E873" s="62" t="s">
        <v>624</v>
      </c>
      <c r="F873" s="63" t="s">
        <v>86</v>
      </c>
      <c r="G873" s="64">
        <v>72</v>
      </c>
      <c r="H873" s="190" t="s">
        <v>2390</v>
      </c>
      <c r="I873" s="60">
        <v>0</v>
      </c>
      <c r="J873" s="168">
        <v>11.94888888888889</v>
      </c>
      <c r="K873" s="170">
        <f t="shared" si="4"/>
        <v>715.14</v>
      </c>
      <c r="L873" s="68"/>
      <c r="M873" s="65">
        <f t="shared" si="5"/>
        <v>0</v>
      </c>
      <c r="N873" s="147">
        <f t="shared" si="6"/>
        <v>0</v>
      </c>
      <c r="O873" s="145"/>
      <c r="P873" s="151">
        <f t="shared" si="7"/>
        <v>931.25111111111107</v>
      </c>
    </row>
    <row r="874" spans="1:16" ht="14.1" hidden="1" customHeight="1" x14ac:dyDescent="0.2">
      <c r="A874" s="59"/>
      <c r="B874" s="60" t="s">
        <v>2279</v>
      </c>
      <c r="C874" s="61" t="s">
        <v>2280</v>
      </c>
      <c r="D874" s="61" t="s">
        <v>222</v>
      </c>
      <c r="E874" s="62" t="s">
        <v>2281</v>
      </c>
      <c r="F874" s="63" t="s">
        <v>86</v>
      </c>
      <c r="G874" s="64">
        <v>72</v>
      </c>
      <c r="H874" s="190" t="s">
        <v>2390</v>
      </c>
      <c r="I874" s="60">
        <v>0</v>
      </c>
      <c r="J874" s="168">
        <v>12.78888888888889</v>
      </c>
      <c r="K874" s="170">
        <f t="shared" si="4"/>
        <v>765.42</v>
      </c>
      <c r="L874" s="68"/>
      <c r="M874" s="65">
        <f t="shared" si="5"/>
        <v>0</v>
      </c>
      <c r="N874" s="147">
        <f t="shared" si="6"/>
        <v>0</v>
      </c>
      <c r="O874" s="145"/>
      <c r="P874" s="151">
        <f t="shared" si="7"/>
        <v>981.53111111111104</v>
      </c>
    </row>
    <row r="875" spans="1:16" ht="14.1" hidden="1" customHeight="1" x14ac:dyDescent="0.2">
      <c r="A875" s="59"/>
      <c r="B875" s="60">
        <v>20226</v>
      </c>
      <c r="C875" s="61" t="s">
        <v>2282</v>
      </c>
      <c r="D875" s="61" t="s">
        <v>227</v>
      </c>
      <c r="E875" s="62" t="s">
        <v>2283</v>
      </c>
      <c r="F875" s="63" t="s">
        <v>86</v>
      </c>
      <c r="G875" s="64">
        <v>22</v>
      </c>
      <c r="H875" s="190" t="s">
        <v>2389</v>
      </c>
      <c r="I875" s="60">
        <v>0</v>
      </c>
      <c r="J875" s="168">
        <v>30.025454545454547</v>
      </c>
      <c r="K875" s="170">
        <f t="shared" si="4"/>
        <v>1797.02</v>
      </c>
      <c r="L875" s="68"/>
      <c r="M875" s="65">
        <f t="shared" si="5"/>
        <v>0</v>
      </c>
      <c r="N875" s="147">
        <f t="shared" si="6"/>
        <v>0</v>
      </c>
      <c r="O875" s="145"/>
      <c r="P875" s="151">
        <f t="shared" si="7"/>
        <v>2504.2927272727275</v>
      </c>
    </row>
    <row r="876" spans="1:16" ht="14.1" customHeight="1" x14ac:dyDescent="0.2">
      <c r="A876" s="59"/>
      <c r="B876" s="60">
        <v>20227</v>
      </c>
      <c r="C876" s="61" t="s">
        <v>324</v>
      </c>
      <c r="D876" s="61" t="s">
        <v>325</v>
      </c>
      <c r="E876" s="62" t="s">
        <v>326</v>
      </c>
      <c r="F876" s="63" t="s">
        <v>86</v>
      </c>
      <c r="G876" s="64">
        <v>22</v>
      </c>
      <c r="H876" s="190" t="s">
        <v>2389</v>
      </c>
      <c r="I876" s="60">
        <v>72</v>
      </c>
      <c r="J876" s="168">
        <v>8.745454545454546</v>
      </c>
      <c r="K876" s="170">
        <f t="shared" si="4"/>
        <v>523.41999999999996</v>
      </c>
      <c r="L876" s="68"/>
      <c r="M876" s="65">
        <f t="shared" si="5"/>
        <v>0</v>
      </c>
      <c r="N876" s="147">
        <f t="shared" si="6"/>
        <v>0</v>
      </c>
      <c r="O876" s="145"/>
      <c r="P876" s="151">
        <f t="shared" si="7"/>
        <v>1230.6927272727271</v>
      </c>
    </row>
    <row r="877" spans="1:16" ht="14.1" hidden="1" customHeight="1" x14ac:dyDescent="0.2">
      <c r="A877" s="59"/>
      <c r="B877" s="60">
        <v>20228</v>
      </c>
      <c r="C877" s="61" t="s">
        <v>2284</v>
      </c>
      <c r="D877" s="61" t="s">
        <v>222</v>
      </c>
      <c r="E877" s="62" t="s">
        <v>2285</v>
      </c>
      <c r="F877" s="63" t="s">
        <v>86</v>
      </c>
      <c r="G877" s="64">
        <v>72</v>
      </c>
      <c r="H877" s="190" t="s">
        <v>2390</v>
      </c>
      <c r="I877" s="60">
        <v>0</v>
      </c>
      <c r="J877" s="168">
        <v>11.968888888888889</v>
      </c>
      <c r="K877" s="170">
        <f t="shared" si="4"/>
        <v>716.34</v>
      </c>
      <c r="L877" s="68"/>
      <c r="M877" s="65">
        <f t="shared" si="5"/>
        <v>0</v>
      </c>
      <c r="N877" s="147">
        <f t="shared" si="6"/>
        <v>0</v>
      </c>
      <c r="O877" s="145"/>
      <c r="P877" s="151">
        <f t="shared" si="7"/>
        <v>932.45111111111112</v>
      </c>
    </row>
    <row r="878" spans="1:16" ht="14.1" hidden="1" customHeight="1" x14ac:dyDescent="0.2">
      <c r="A878" s="59"/>
      <c r="B878" s="60">
        <v>20229</v>
      </c>
      <c r="C878" s="61" t="s">
        <v>2286</v>
      </c>
      <c r="D878" s="61" t="s">
        <v>222</v>
      </c>
      <c r="E878" s="62" t="s">
        <v>2287</v>
      </c>
      <c r="F878" s="63" t="s">
        <v>86</v>
      </c>
      <c r="G878" s="64">
        <v>72</v>
      </c>
      <c r="H878" s="190" t="s">
        <v>2390</v>
      </c>
      <c r="I878" s="60">
        <v>0</v>
      </c>
      <c r="J878" s="168">
        <v>8.6788888888888884</v>
      </c>
      <c r="K878" s="170">
        <f t="shared" ref="K878:K889" si="68">ROUND(J878*$M$4*1.05,2)</f>
        <v>519.42999999999995</v>
      </c>
      <c r="L878" s="68"/>
      <c r="M878" s="65">
        <f t="shared" ref="M878:M889" si="69">L878*K878</f>
        <v>0</v>
      </c>
      <c r="N878" s="147">
        <f t="shared" ref="N878:N889" si="70">L878/G878</f>
        <v>0</v>
      </c>
      <c r="O878" s="145"/>
      <c r="P878" s="151">
        <f t="shared" ref="P878:P889" si="71">K878+$M$5/G878</f>
        <v>735.54111111111104</v>
      </c>
    </row>
    <row r="879" spans="1:16" ht="14.1" hidden="1" customHeight="1" x14ac:dyDescent="0.2">
      <c r="A879" s="59"/>
      <c r="B879" s="60">
        <v>20230</v>
      </c>
      <c r="C879" s="61" t="s">
        <v>625</v>
      </c>
      <c r="D879" s="61" t="s">
        <v>222</v>
      </c>
      <c r="E879" s="62" t="s">
        <v>626</v>
      </c>
      <c r="F879" s="63" t="s">
        <v>86</v>
      </c>
      <c r="G879" s="64">
        <v>72</v>
      </c>
      <c r="H879" s="190" t="s">
        <v>2390</v>
      </c>
      <c r="I879" s="60">
        <v>0</v>
      </c>
      <c r="J879" s="168">
        <v>23.988888888888891</v>
      </c>
      <c r="K879" s="170">
        <f t="shared" si="68"/>
        <v>1435.74</v>
      </c>
      <c r="L879" s="68"/>
      <c r="M879" s="65">
        <f t="shared" si="69"/>
        <v>0</v>
      </c>
      <c r="N879" s="147">
        <f t="shared" si="70"/>
        <v>0</v>
      </c>
      <c r="O879" s="145"/>
      <c r="P879" s="151">
        <f t="shared" si="71"/>
        <v>1651.8511111111111</v>
      </c>
    </row>
    <row r="880" spans="1:16" ht="14.1" hidden="1" customHeight="1" x14ac:dyDescent="0.2">
      <c r="A880" s="59"/>
      <c r="B880" s="60" t="s">
        <v>2288</v>
      </c>
      <c r="C880" s="61" t="s">
        <v>2289</v>
      </c>
      <c r="D880" s="61" t="s">
        <v>222</v>
      </c>
      <c r="E880" s="62" t="s">
        <v>2290</v>
      </c>
      <c r="F880" s="63" t="s">
        <v>86</v>
      </c>
      <c r="G880" s="64">
        <v>72</v>
      </c>
      <c r="H880" s="190" t="s">
        <v>2390</v>
      </c>
      <c r="I880" s="60">
        <v>0</v>
      </c>
      <c r="J880" s="168">
        <v>26.70888888888889</v>
      </c>
      <c r="K880" s="170">
        <f t="shared" si="68"/>
        <v>1598.53</v>
      </c>
      <c r="L880" s="68"/>
      <c r="M880" s="65">
        <f t="shared" si="69"/>
        <v>0</v>
      </c>
      <c r="N880" s="147">
        <f t="shared" si="70"/>
        <v>0</v>
      </c>
      <c r="O880" s="145"/>
      <c r="P880" s="151">
        <f t="shared" si="71"/>
        <v>1814.6411111111111</v>
      </c>
    </row>
    <row r="881" spans="1:16" ht="14.1" hidden="1" customHeight="1" x14ac:dyDescent="0.2">
      <c r="A881" s="59"/>
      <c r="B881" s="60" t="s">
        <v>2291</v>
      </c>
      <c r="C881" s="61" t="s">
        <v>2292</v>
      </c>
      <c r="D881" s="61" t="s">
        <v>222</v>
      </c>
      <c r="E881" s="62" t="s">
        <v>2293</v>
      </c>
      <c r="F881" s="63" t="s">
        <v>86</v>
      </c>
      <c r="G881" s="64">
        <v>72</v>
      </c>
      <c r="H881" s="190" t="s">
        <v>2390</v>
      </c>
      <c r="I881" s="60">
        <v>0</v>
      </c>
      <c r="J881" s="168">
        <v>28.078888888888891</v>
      </c>
      <c r="K881" s="170">
        <f t="shared" si="68"/>
        <v>1680.52</v>
      </c>
      <c r="L881" s="68"/>
      <c r="M881" s="65">
        <f t="shared" si="69"/>
        <v>0</v>
      </c>
      <c r="N881" s="147">
        <f t="shared" si="70"/>
        <v>0</v>
      </c>
      <c r="O881" s="145"/>
      <c r="P881" s="151">
        <f t="shared" si="71"/>
        <v>1896.6311111111111</v>
      </c>
    </row>
    <row r="882" spans="1:16" ht="14.1" hidden="1" customHeight="1" x14ac:dyDescent="0.2">
      <c r="A882" s="59"/>
      <c r="B882" s="60">
        <v>20231</v>
      </c>
      <c r="C882" s="61" t="s">
        <v>2294</v>
      </c>
      <c r="D882" s="61" t="s">
        <v>2295</v>
      </c>
      <c r="E882" s="62"/>
      <c r="F882" s="63" t="s">
        <v>86</v>
      </c>
      <c r="G882" s="64">
        <v>72</v>
      </c>
      <c r="H882" s="190" t="s">
        <v>2390</v>
      </c>
      <c r="I882" s="60">
        <v>0</v>
      </c>
      <c r="J882" s="168">
        <v>3.0388888888888888</v>
      </c>
      <c r="K882" s="170">
        <f t="shared" si="68"/>
        <v>181.88</v>
      </c>
      <c r="L882" s="68"/>
      <c r="M882" s="65">
        <f t="shared" si="69"/>
        <v>0</v>
      </c>
      <c r="N882" s="147">
        <f t="shared" si="70"/>
        <v>0</v>
      </c>
      <c r="O882" s="145"/>
      <c r="P882" s="151">
        <f t="shared" si="71"/>
        <v>397.99111111111108</v>
      </c>
    </row>
    <row r="883" spans="1:16" ht="14.1" hidden="1" customHeight="1" x14ac:dyDescent="0.2">
      <c r="A883" s="59"/>
      <c r="B883" s="60">
        <v>20232</v>
      </c>
      <c r="C883" s="61" t="s">
        <v>2296</v>
      </c>
      <c r="D883" s="61" t="s">
        <v>222</v>
      </c>
      <c r="E883" s="62" t="s">
        <v>2297</v>
      </c>
      <c r="F883" s="63" t="s">
        <v>86</v>
      </c>
      <c r="G883" s="64">
        <v>72</v>
      </c>
      <c r="H883" s="190" t="s">
        <v>2390</v>
      </c>
      <c r="I883" s="60">
        <v>0</v>
      </c>
      <c r="J883" s="168">
        <v>36.248888888888885</v>
      </c>
      <c r="K883" s="170">
        <f t="shared" si="68"/>
        <v>2169.5</v>
      </c>
      <c r="L883" s="68"/>
      <c r="M883" s="65">
        <f t="shared" si="69"/>
        <v>0</v>
      </c>
      <c r="N883" s="147">
        <f t="shared" si="70"/>
        <v>0</v>
      </c>
      <c r="O883" s="145"/>
      <c r="P883" s="151">
        <f t="shared" si="71"/>
        <v>2385.6111111111113</v>
      </c>
    </row>
    <row r="884" spans="1:16" ht="14.1" hidden="1" customHeight="1" x14ac:dyDescent="0.2">
      <c r="A884" s="59"/>
      <c r="B884" s="60">
        <v>20233</v>
      </c>
      <c r="C884" s="61" t="s">
        <v>2298</v>
      </c>
      <c r="D884" s="61" t="s">
        <v>222</v>
      </c>
      <c r="E884" s="62" t="s">
        <v>2299</v>
      </c>
      <c r="F884" s="63" t="s">
        <v>86</v>
      </c>
      <c r="G884" s="64">
        <v>72</v>
      </c>
      <c r="H884" s="190" t="s">
        <v>2390</v>
      </c>
      <c r="I884" s="60">
        <v>0</v>
      </c>
      <c r="J884" s="168">
        <v>53.988888888888887</v>
      </c>
      <c r="K884" s="170">
        <f t="shared" si="68"/>
        <v>3231.24</v>
      </c>
      <c r="L884" s="68"/>
      <c r="M884" s="65">
        <f t="shared" si="69"/>
        <v>0</v>
      </c>
      <c r="N884" s="147">
        <f t="shared" si="70"/>
        <v>0</v>
      </c>
      <c r="O884" s="145"/>
      <c r="P884" s="151">
        <f t="shared" si="71"/>
        <v>3447.3511111111111</v>
      </c>
    </row>
    <row r="885" spans="1:16" ht="14.1" hidden="1" customHeight="1" x14ac:dyDescent="0.2">
      <c r="A885" s="59"/>
      <c r="B885" s="60">
        <v>20236</v>
      </c>
      <c r="C885" s="61" t="s">
        <v>2300</v>
      </c>
      <c r="D885" s="61" t="s">
        <v>2301</v>
      </c>
      <c r="E885" s="62"/>
      <c r="F885" s="63" t="s">
        <v>86</v>
      </c>
      <c r="G885" s="64">
        <v>22</v>
      </c>
      <c r="H885" s="190" t="s">
        <v>2389</v>
      </c>
      <c r="I885" s="60">
        <v>0</v>
      </c>
      <c r="J885" s="168">
        <v>40.395454545454548</v>
      </c>
      <c r="K885" s="170">
        <f t="shared" si="68"/>
        <v>2417.67</v>
      </c>
      <c r="L885" s="68"/>
      <c r="M885" s="65">
        <f t="shared" si="69"/>
        <v>0</v>
      </c>
      <c r="N885" s="147">
        <f t="shared" si="70"/>
        <v>0</v>
      </c>
      <c r="O885" s="145"/>
      <c r="P885" s="151">
        <f t="shared" si="71"/>
        <v>3124.9427272727271</v>
      </c>
    </row>
    <row r="886" spans="1:16" ht="14.1" hidden="1" customHeight="1" x14ac:dyDescent="0.2">
      <c r="A886" s="59"/>
      <c r="B886" s="60">
        <v>20237</v>
      </c>
      <c r="C886" s="61" t="s">
        <v>2302</v>
      </c>
      <c r="D886" s="61" t="s">
        <v>2301</v>
      </c>
      <c r="E886" s="62" t="s">
        <v>2303</v>
      </c>
      <c r="F886" s="63" t="s">
        <v>86</v>
      </c>
      <c r="G886" s="64">
        <v>22</v>
      </c>
      <c r="H886" s="190" t="s">
        <v>2389</v>
      </c>
      <c r="I886" s="60">
        <v>0</v>
      </c>
      <c r="J886" s="168">
        <v>9.5254545454545472</v>
      </c>
      <c r="K886" s="170">
        <f t="shared" si="68"/>
        <v>570.1</v>
      </c>
      <c r="L886" s="68"/>
      <c r="M886" s="65">
        <f t="shared" si="69"/>
        <v>0</v>
      </c>
      <c r="N886" s="147">
        <f t="shared" si="70"/>
        <v>0</v>
      </c>
      <c r="O886" s="145"/>
      <c r="P886" s="151">
        <f t="shared" si="71"/>
        <v>1277.3727272727274</v>
      </c>
    </row>
    <row r="887" spans="1:16" ht="14.1" hidden="1" customHeight="1" x14ac:dyDescent="0.2">
      <c r="A887" s="59"/>
      <c r="B887" s="60">
        <v>20238</v>
      </c>
      <c r="C887" s="61" t="s">
        <v>2304</v>
      </c>
      <c r="D887" s="61" t="s">
        <v>2301</v>
      </c>
      <c r="E887" s="62"/>
      <c r="F887" s="63" t="s">
        <v>86</v>
      </c>
      <c r="G887" s="64">
        <v>22</v>
      </c>
      <c r="H887" s="190" t="s">
        <v>2389</v>
      </c>
      <c r="I887" s="60">
        <v>0</v>
      </c>
      <c r="J887" s="168">
        <v>13.605454545454545</v>
      </c>
      <c r="K887" s="170">
        <f t="shared" si="68"/>
        <v>814.29</v>
      </c>
      <c r="L887" s="68"/>
      <c r="M887" s="65">
        <f t="shared" si="69"/>
        <v>0</v>
      </c>
      <c r="N887" s="147">
        <f t="shared" si="70"/>
        <v>0</v>
      </c>
      <c r="O887" s="145"/>
      <c r="P887" s="151">
        <f t="shared" si="71"/>
        <v>1521.5627272727272</v>
      </c>
    </row>
    <row r="888" spans="1:16" ht="14.1" hidden="1" customHeight="1" x14ac:dyDescent="0.2">
      <c r="A888" s="59"/>
      <c r="B888" s="60">
        <v>20241</v>
      </c>
      <c r="C888" s="61" t="s">
        <v>2305</v>
      </c>
      <c r="D888" s="61" t="s">
        <v>2306</v>
      </c>
      <c r="E888" s="62" t="s">
        <v>2307</v>
      </c>
      <c r="F888" s="63" t="s">
        <v>86</v>
      </c>
      <c r="G888" s="64">
        <v>22</v>
      </c>
      <c r="H888" s="190" t="s">
        <v>2389</v>
      </c>
      <c r="I888" s="60">
        <v>0</v>
      </c>
      <c r="J888" s="168">
        <v>16.545454545454547</v>
      </c>
      <c r="K888" s="170">
        <f t="shared" si="68"/>
        <v>990.25</v>
      </c>
      <c r="L888" s="68"/>
      <c r="M888" s="65">
        <f t="shared" si="69"/>
        <v>0</v>
      </c>
      <c r="N888" s="147">
        <f t="shared" si="70"/>
        <v>0</v>
      </c>
      <c r="O888" s="145"/>
      <c r="P888" s="151">
        <f t="shared" si="71"/>
        <v>1697.5227272727273</v>
      </c>
    </row>
    <row r="889" spans="1:16" ht="14.1" hidden="1" customHeight="1" x14ac:dyDescent="0.2">
      <c r="A889" s="59"/>
      <c r="B889" s="60">
        <v>20242</v>
      </c>
      <c r="C889" s="61" t="s">
        <v>2308</v>
      </c>
      <c r="D889" s="61" t="s">
        <v>2309</v>
      </c>
      <c r="E889" s="62"/>
      <c r="F889" s="63" t="s">
        <v>86</v>
      </c>
      <c r="G889" s="64">
        <v>72</v>
      </c>
      <c r="H889" s="190" t="s">
        <v>2390</v>
      </c>
      <c r="I889" s="60">
        <v>0</v>
      </c>
      <c r="J889" s="168">
        <v>9.6288888888888895</v>
      </c>
      <c r="K889" s="170">
        <f t="shared" si="68"/>
        <v>576.29</v>
      </c>
      <c r="L889" s="68"/>
      <c r="M889" s="65">
        <f t="shared" si="69"/>
        <v>0</v>
      </c>
      <c r="N889" s="147">
        <f t="shared" si="70"/>
        <v>0</v>
      </c>
      <c r="O889" s="145"/>
      <c r="P889" s="151">
        <f t="shared" si="71"/>
        <v>792.40111111111105</v>
      </c>
    </row>
    <row r="890" spans="1:16" ht="14.1" hidden="1" customHeight="1" x14ac:dyDescent="0.2">
      <c r="A890" s="59"/>
      <c r="B890" s="60" t="s">
        <v>2310</v>
      </c>
      <c r="C890" s="61" t="s">
        <v>2311</v>
      </c>
      <c r="D890" s="61" t="s">
        <v>2312</v>
      </c>
      <c r="E890" s="62"/>
      <c r="F890" s="63" t="s">
        <v>86</v>
      </c>
      <c r="G890" s="64">
        <v>22</v>
      </c>
      <c r="H890" s="190" t="s">
        <v>2389</v>
      </c>
      <c r="I890" s="60">
        <v>0</v>
      </c>
      <c r="J890" s="168">
        <v>35.505454545454548</v>
      </c>
      <c r="K890" s="170">
        <f t="shared" ref="K890:K925" si="72">ROUND(J890*$M$4*1.05,2)</f>
        <v>2125</v>
      </c>
      <c r="L890" s="68"/>
      <c r="M890" s="65">
        <f t="shared" ref="M890:M925" si="73">L890*K890</f>
        <v>0</v>
      </c>
      <c r="N890" s="147">
        <f t="shared" ref="N890:N925" si="74">L890/G890</f>
        <v>0</v>
      </c>
      <c r="O890" s="145"/>
      <c r="P890" s="151">
        <f t="shared" ref="P890:P925" si="75">K890+$M$5/G890</f>
        <v>2832.272727272727</v>
      </c>
    </row>
    <row r="891" spans="1:16" ht="14.1" hidden="1" customHeight="1" x14ac:dyDescent="0.2">
      <c r="A891" s="59"/>
      <c r="B891" s="60">
        <v>20251</v>
      </c>
      <c r="C891" s="61" t="s">
        <v>1170</v>
      </c>
      <c r="D891" s="61" t="s">
        <v>1171</v>
      </c>
      <c r="E891" s="62"/>
      <c r="F891" s="63" t="s">
        <v>19</v>
      </c>
      <c r="G891" s="64">
        <v>72</v>
      </c>
      <c r="H891" s="190" t="s">
        <v>2406</v>
      </c>
      <c r="I891" s="60">
        <v>0</v>
      </c>
      <c r="J891" s="168">
        <v>5.0088888888888885</v>
      </c>
      <c r="K891" s="170">
        <f t="shared" si="72"/>
        <v>299.77999999999997</v>
      </c>
      <c r="L891" s="68"/>
      <c r="M891" s="65">
        <f t="shared" si="73"/>
        <v>0</v>
      </c>
      <c r="N891" s="147">
        <f t="shared" si="74"/>
        <v>0</v>
      </c>
      <c r="O891" s="145"/>
      <c r="P891" s="151">
        <f t="shared" si="75"/>
        <v>515.89111111111106</v>
      </c>
    </row>
    <row r="892" spans="1:16" ht="14.1" customHeight="1" x14ac:dyDescent="0.2">
      <c r="A892" s="59"/>
      <c r="B892" s="60" t="s">
        <v>1169</v>
      </c>
      <c r="C892" s="61" t="s">
        <v>1170</v>
      </c>
      <c r="D892" s="61" t="s">
        <v>1171</v>
      </c>
      <c r="E892" s="62" t="s">
        <v>1172</v>
      </c>
      <c r="F892" s="63" t="s">
        <v>158</v>
      </c>
      <c r="G892" s="64">
        <v>45</v>
      </c>
      <c r="H892" s="190" t="s">
        <v>2407</v>
      </c>
      <c r="I892" s="60">
        <v>9</v>
      </c>
      <c r="J892" s="168">
        <v>6.4422222222222221</v>
      </c>
      <c r="K892" s="170">
        <f t="shared" si="72"/>
        <v>385.57</v>
      </c>
      <c r="L892" s="68"/>
      <c r="M892" s="65">
        <f t="shared" si="73"/>
        <v>0</v>
      </c>
      <c r="N892" s="147">
        <f t="shared" si="74"/>
        <v>0</v>
      </c>
      <c r="O892" s="145"/>
      <c r="P892" s="151">
        <f t="shared" si="75"/>
        <v>731.34777777777776</v>
      </c>
    </row>
    <row r="893" spans="1:16" ht="14.1" hidden="1" customHeight="1" x14ac:dyDescent="0.2">
      <c r="A893" s="59"/>
      <c r="B893" s="60">
        <v>20252</v>
      </c>
      <c r="C893" s="61" t="s">
        <v>2313</v>
      </c>
      <c r="D893" s="61" t="s">
        <v>2314</v>
      </c>
      <c r="E893" s="62" t="s">
        <v>2315</v>
      </c>
      <c r="F893" s="63" t="s">
        <v>19</v>
      </c>
      <c r="G893" s="64">
        <v>72</v>
      </c>
      <c r="H893" s="190" t="s">
        <v>2406</v>
      </c>
      <c r="I893" s="60">
        <v>0</v>
      </c>
      <c r="J893" s="168">
        <v>12.84888888888889</v>
      </c>
      <c r="K893" s="170">
        <f t="shared" si="72"/>
        <v>769.01</v>
      </c>
      <c r="L893" s="68"/>
      <c r="M893" s="65">
        <f t="shared" si="73"/>
        <v>0</v>
      </c>
      <c r="N893" s="147">
        <f t="shared" si="74"/>
        <v>0</v>
      </c>
      <c r="O893" s="145"/>
      <c r="P893" s="151">
        <f t="shared" si="75"/>
        <v>985.12111111111108</v>
      </c>
    </row>
    <row r="894" spans="1:16" ht="14.1" hidden="1" customHeight="1" x14ac:dyDescent="0.2">
      <c r="A894" s="59"/>
      <c r="B894" s="60" t="s">
        <v>2316</v>
      </c>
      <c r="C894" s="61" t="s">
        <v>2313</v>
      </c>
      <c r="D894" s="61" t="s">
        <v>2314</v>
      </c>
      <c r="E894" s="62" t="s">
        <v>2317</v>
      </c>
      <c r="F894" s="63" t="s">
        <v>18</v>
      </c>
      <c r="G894" s="64">
        <v>45</v>
      </c>
      <c r="H894" s="190" t="s">
        <v>2407</v>
      </c>
      <c r="I894" s="60">
        <v>0</v>
      </c>
      <c r="J894" s="168">
        <v>15.422222222222221</v>
      </c>
      <c r="K894" s="170">
        <f t="shared" si="72"/>
        <v>923.02</v>
      </c>
      <c r="L894" s="68"/>
      <c r="M894" s="65">
        <f t="shared" si="73"/>
        <v>0</v>
      </c>
      <c r="N894" s="147">
        <f t="shared" si="74"/>
        <v>0</v>
      </c>
      <c r="O894" s="145"/>
      <c r="P894" s="151">
        <f t="shared" si="75"/>
        <v>1268.7977777777778</v>
      </c>
    </row>
    <row r="895" spans="1:16" ht="14.1" hidden="1" customHeight="1" x14ac:dyDescent="0.2">
      <c r="A895" s="59"/>
      <c r="B895" s="60" t="s">
        <v>2318</v>
      </c>
      <c r="C895" s="61" t="s">
        <v>2313</v>
      </c>
      <c r="D895" s="61" t="s">
        <v>2314</v>
      </c>
      <c r="E895" s="62" t="s">
        <v>2315</v>
      </c>
      <c r="F895" s="63" t="s">
        <v>20</v>
      </c>
      <c r="G895" s="64">
        <v>27</v>
      </c>
      <c r="H895" s="190" t="s">
        <v>2408</v>
      </c>
      <c r="I895" s="60">
        <v>0</v>
      </c>
      <c r="J895" s="168">
        <v>18.643703703703704</v>
      </c>
      <c r="K895" s="170">
        <f t="shared" si="72"/>
        <v>1115.83</v>
      </c>
      <c r="L895" s="68"/>
      <c r="M895" s="65">
        <f t="shared" si="73"/>
        <v>0</v>
      </c>
      <c r="N895" s="147">
        <f t="shared" si="74"/>
        <v>0</v>
      </c>
      <c r="O895" s="145"/>
      <c r="P895" s="151">
        <f t="shared" si="75"/>
        <v>1692.1262962962962</v>
      </c>
    </row>
    <row r="896" spans="1:16" ht="14.1" hidden="1" customHeight="1" x14ac:dyDescent="0.2">
      <c r="A896" s="59"/>
      <c r="B896" s="60">
        <v>20253</v>
      </c>
      <c r="C896" s="61" t="s">
        <v>2319</v>
      </c>
      <c r="D896" s="61" t="s">
        <v>1171</v>
      </c>
      <c r="E896" s="62" t="s">
        <v>2320</v>
      </c>
      <c r="F896" s="63" t="s">
        <v>19</v>
      </c>
      <c r="G896" s="64">
        <v>72</v>
      </c>
      <c r="H896" s="190" t="s">
        <v>2406</v>
      </c>
      <c r="I896" s="60">
        <v>0</v>
      </c>
      <c r="J896" s="168">
        <v>12.84888888888889</v>
      </c>
      <c r="K896" s="170">
        <f t="shared" si="72"/>
        <v>769.01</v>
      </c>
      <c r="L896" s="68"/>
      <c r="M896" s="65">
        <f t="shared" si="73"/>
        <v>0</v>
      </c>
      <c r="N896" s="147">
        <f t="shared" si="74"/>
        <v>0</v>
      </c>
      <c r="O896" s="145"/>
      <c r="P896" s="151">
        <f t="shared" si="75"/>
        <v>985.12111111111108</v>
      </c>
    </row>
    <row r="897" spans="1:16" ht="14.1" hidden="1" customHeight="1" x14ac:dyDescent="0.2">
      <c r="A897" s="59"/>
      <c r="B897" s="60" t="s">
        <v>2321</v>
      </c>
      <c r="C897" s="61" t="s">
        <v>2319</v>
      </c>
      <c r="D897" s="61" t="s">
        <v>1171</v>
      </c>
      <c r="E897" s="62" t="s">
        <v>2322</v>
      </c>
      <c r="F897" s="63" t="s">
        <v>18</v>
      </c>
      <c r="G897" s="64">
        <v>45</v>
      </c>
      <c r="H897" s="190" t="s">
        <v>2407</v>
      </c>
      <c r="I897" s="60">
        <v>0</v>
      </c>
      <c r="J897" s="168">
        <v>15.422222222222221</v>
      </c>
      <c r="K897" s="170">
        <f t="shared" si="72"/>
        <v>923.02</v>
      </c>
      <c r="L897" s="68"/>
      <c r="M897" s="65">
        <f t="shared" si="73"/>
        <v>0</v>
      </c>
      <c r="N897" s="147">
        <f t="shared" si="74"/>
        <v>0</v>
      </c>
      <c r="O897" s="145"/>
      <c r="P897" s="151">
        <f t="shared" si="75"/>
        <v>1268.7977777777778</v>
      </c>
    </row>
    <row r="898" spans="1:16" ht="14.1" hidden="1" customHeight="1" x14ac:dyDescent="0.2">
      <c r="A898" s="59"/>
      <c r="B898" s="60" t="s">
        <v>2323</v>
      </c>
      <c r="C898" s="61" t="s">
        <v>2319</v>
      </c>
      <c r="D898" s="61" t="s">
        <v>1171</v>
      </c>
      <c r="E898" s="62"/>
      <c r="F898" s="63" t="s">
        <v>20</v>
      </c>
      <c r="G898" s="64">
        <v>27</v>
      </c>
      <c r="H898" s="190" t="s">
        <v>2408</v>
      </c>
      <c r="I898" s="60">
        <v>0</v>
      </c>
      <c r="J898" s="168">
        <v>18.643703703703704</v>
      </c>
      <c r="K898" s="170">
        <f t="shared" si="72"/>
        <v>1115.83</v>
      </c>
      <c r="L898" s="68"/>
      <c r="M898" s="65">
        <f t="shared" si="73"/>
        <v>0</v>
      </c>
      <c r="N898" s="147">
        <f t="shared" si="74"/>
        <v>0</v>
      </c>
      <c r="O898" s="145"/>
      <c r="P898" s="151">
        <f t="shared" si="75"/>
        <v>1692.1262962962962</v>
      </c>
    </row>
    <row r="899" spans="1:16" ht="14.1" hidden="1" customHeight="1" x14ac:dyDescent="0.2">
      <c r="A899" s="59"/>
      <c r="B899" s="60">
        <v>20254</v>
      </c>
      <c r="C899" s="61" t="s">
        <v>2324</v>
      </c>
      <c r="D899" s="61" t="s">
        <v>1171</v>
      </c>
      <c r="E899" s="62"/>
      <c r="F899" s="63" t="s">
        <v>19</v>
      </c>
      <c r="G899" s="64">
        <v>72</v>
      </c>
      <c r="H899" s="190" t="s">
        <v>2406</v>
      </c>
      <c r="I899" s="60">
        <v>0</v>
      </c>
      <c r="J899" s="168">
        <v>7.7988888888888894</v>
      </c>
      <c r="K899" s="170">
        <f t="shared" si="72"/>
        <v>466.76</v>
      </c>
      <c r="L899" s="68"/>
      <c r="M899" s="65">
        <f t="shared" si="73"/>
        <v>0</v>
      </c>
      <c r="N899" s="147">
        <f t="shared" si="74"/>
        <v>0</v>
      </c>
      <c r="O899" s="145"/>
      <c r="P899" s="151">
        <f t="shared" si="75"/>
        <v>682.87111111111108</v>
      </c>
    </row>
    <row r="900" spans="1:16" ht="14.1" hidden="1" customHeight="1" x14ac:dyDescent="0.2">
      <c r="A900" s="59"/>
      <c r="B900" s="60" t="s">
        <v>2325</v>
      </c>
      <c r="C900" s="61" t="s">
        <v>2324</v>
      </c>
      <c r="D900" s="61" t="s">
        <v>1171</v>
      </c>
      <c r="E900" s="62"/>
      <c r="F900" s="63" t="s">
        <v>18</v>
      </c>
      <c r="G900" s="64">
        <v>45</v>
      </c>
      <c r="H900" s="190" t="s">
        <v>2407</v>
      </c>
      <c r="I900" s="60">
        <v>0</v>
      </c>
      <c r="J900" s="168">
        <v>11.212222222222223</v>
      </c>
      <c r="K900" s="170">
        <f t="shared" si="72"/>
        <v>671.05</v>
      </c>
      <c r="L900" s="68"/>
      <c r="M900" s="65">
        <f t="shared" si="73"/>
        <v>0</v>
      </c>
      <c r="N900" s="147">
        <f t="shared" si="74"/>
        <v>0</v>
      </c>
      <c r="O900" s="145"/>
      <c r="P900" s="151">
        <f t="shared" si="75"/>
        <v>1016.8277777777778</v>
      </c>
    </row>
    <row r="901" spans="1:16" ht="14.1" hidden="1" customHeight="1" x14ac:dyDescent="0.2">
      <c r="A901" s="59"/>
      <c r="B901" s="60" t="s">
        <v>2326</v>
      </c>
      <c r="C901" s="61" t="s">
        <v>2324</v>
      </c>
      <c r="D901" s="61" t="s">
        <v>1171</v>
      </c>
      <c r="E901" s="62"/>
      <c r="F901" s="63" t="s">
        <v>20</v>
      </c>
      <c r="G901" s="64">
        <v>27</v>
      </c>
      <c r="H901" s="190" t="s">
        <v>2408</v>
      </c>
      <c r="I901" s="60">
        <v>0</v>
      </c>
      <c r="J901" s="168">
        <v>15.103703703703705</v>
      </c>
      <c r="K901" s="170">
        <f t="shared" si="72"/>
        <v>903.96</v>
      </c>
      <c r="L901" s="68"/>
      <c r="M901" s="65">
        <f t="shared" si="73"/>
        <v>0</v>
      </c>
      <c r="N901" s="147">
        <f t="shared" si="74"/>
        <v>0</v>
      </c>
      <c r="O901" s="145"/>
      <c r="P901" s="151">
        <f t="shared" si="75"/>
        <v>1480.2562962962963</v>
      </c>
    </row>
    <row r="902" spans="1:16" ht="14.1" hidden="1" customHeight="1" x14ac:dyDescent="0.2">
      <c r="A902" s="59"/>
      <c r="B902" s="60">
        <v>20255</v>
      </c>
      <c r="C902" s="61" t="s">
        <v>2327</v>
      </c>
      <c r="D902" s="61" t="s">
        <v>1171</v>
      </c>
      <c r="E902" s="62"/>
      <c r="F902" s="63" t="s">
        <v>86</v>
      </c>
      <c r="G902" s="64">
        <v>72</v>
      </c>
      <c r="H902" s="190" t="s">
        <v>2406</v>
      </c>
      <c r="I902" s="60">
        <v>0</v>
      </c>
      <c r="J902" s="168">
        <v>10.988888888888889</v>
      </c>
      <c r="K902" s="170">
        <f t="shared" si="72"/>
        <v>657.69</v>
      </c>
      <c r="L902" s="68"/>
      <c r="M902" s="65">
        <f t="shared" si="73"/>
        <v>0</v>
      </c>
      <c r="N902" s="147">
        <f t="shared" si="74"/>
        <v>0</v>
      </c>
      <c r="O902" s="145"/>
      <c r="P902" s="151">
        <f t="shared" si="75"/>
        <v>873.80111111111114</v>
      </c>
    </row>
    <row r="903" spans="1:16" ht="14.1" hidden="1" customHeight="1" x14ac:dyDescent="0.2">
      <c r="A903" s="59"/>
      <c r="B903" s="60">
        <v>20256</v>
      </c>
      <c r="C903" s="61" t="s">
        <v>2328</v>
      </c>
      <c r="D903" s="61" t="s">
        <v>1171</v>
      </c>
      <c r="E903" s="62"/>
      <c r="F903" s="63" t="s">
        <v>86</v>
      </c>
      <c r="G903" s="64">
        <v>72</v>
      </c>
      <c r="H903" s="190" t="s">
        <v>2406</v>
      </c>
      <c r="I903" s="60">
        <v>0</v>
      </c>
      <c r="J903" s="168">
        <v>13.388888888888889</v>
      </c>
      <c r="K903" s="170">
        <f t="shared" si="72"/>
        <v>801.33</v>
      </c>
      <c r="L903" s="68"/>
      <c r="M903" s="65">
        <f t="shared" si="73"/>
        <v>0</v>
      </c>
      <c r="N903" s="147">
        <f t="shared" si="74"/>
        <v>0</v>
      </c>
      <c r="O903" s="145"/>
      <c r="P903" s="151">
        <f t="shared" si="75"/>
        <v>1017.4411111111111</v>
      </c>
    </row>
    <row r="904" spans="1:16" ht="14.1" hidden="1" customHeight="1" x14ac:dyDescent="0.2">
      <c r="A904" s="59"/>
      <c r="B904" s="60">
        <v>20257</v>
      </c>
      <c r="C904" s="61" t="s">
        <v>2329</v>
      </c>
      <c r="D904" s="61" t="s">
        <v>1171</v>
      </c>
      <c r="E904" s="62" t="s">
        <v>2330</v>
      </c>
      <c r="F904" s="63" t="s">
        <v>86</v>
      </c>
      <c r="G904" s="64">
        <v>72</v>
      </c>
      <c r="H904" s="190" t="s">
        <v>2406</v>
      </c>
      <c r="I904" s="60">
        <v>0</v>
      </c>
      <c r="J904" s="168">
        <v>14.588888888888889</v>
      </c>
      <c r="K904" s="170">
        <f t="shared" si="72"/>
        <v>873.15</v>
      </c>
      <c r="L904" s="68"/>
      <c r="M904" s="65">
        <f t="shared" si="73"/>
        <v>0</v>
      </c>
      <c r="N904" s="147">
        <f t="shared" si="74"/>
        <v>0</v>
      </c>
      <c r="O904" s="145"/>
      <c r="P904" s="151">
        <f t="shared" si="75"/>
        <v>1089.2611111111112</v>
      </c>
    </row>
    <row r="905" spans="1:16" ht="14.1" hidden="1" customHeight="1" x14ac:dyDescent="0.2">
      <c r="A905" s="59"/>
      <c r="B905" s="60">
        <v>20301</v>
      </c>
      <c r="C905" s="61" t="s">
        <v>2331</v>
      </c>
      <c r="D905" s="61" t="s">
        <v>2332</v>
      </c>
      <c r="E905" s="62" t="s">
        <v>2333</v>
      </c>
      <c r="F905" s="63" t="s">
        <v>86</v>
      </c>
      <c r="G905" s="64">
        <v>72</v>
      </c>
      <c r="H905" s="190" t="s">
        <v>2390</v>
      </c>
      <c r="I905" s="60">
        <v>0</v>
      </c>
      <c r="J905" s="168">
        <v>4.7572222222222225</v>
      </c>
      <c r="K905" s="170">
        <f t="shared" si="72"/>
        <v>284.72000000000003</v>
      </c>
      <c r="L905" s="68"/>
      <c r="M905" s="65">
        <f t="shared" si="73"/>
        <v>0</v>
      </c>
      <c r="N905" s="147">
        <f t="shared" si="74"/>
        <v>0</v>
      </c>
      <c r="O905" s="145"/>
      <c r="P905" s="151">
        <f t="shared" si="75"/>
        <v>500.83111111111111</v>
      </c>
    </row>
    <row r="906" spans="1:16" ht="14.1" customHeight="1" x14ac:dyDescent="0.2">
      <c r="A906" s="59"/>
      <c r="B906" s="60">
        <v>20303</v>
      </c>
      <c r="C906" s="61" t="s">
        <v>776</v>
      </c>
      <c r="D906" s="61" t="s">
        <v>777</v>
      </c>
      <c r="E906" s="62" t="s">
        <v>778</v>
      </c>
      <c r="F906" s="63" t="s">
        <v>86</v>
      </c>
      <c r="G906" s="64">
        <v>32</v>
      </c>
      <c r="H906" s="190" t="s">
        <v>2386</v>
      </c>
      <c r="I906" s="60">
        <v>23</v>
      </c>
      <c r="J906" s="168">
        <v>10.10125</v>
      </c>
      <c r="K906" s="170">
        <f t="shared" si="72"/>
        <v>604.55999999999995</v>
      </c>
      <c r="L906" s="68"/>
      <c r="M906" s="65">
        <f t="shared" si="73"/>
        <v>0</v>
      </c>
      <c r="N906" s="147">
        <f t="shared" si="74"/>
        <v>0</v>
      </c>
      <c r="O906" s="145"/>
      <c r="P906" s="151">
        <f t="shared" si="75"/>
        <v>1090.81</v>
      </c>
    </row>
    <row r="907" spans="1:16" ht="14.1" hidden="1" customHeight="1" x14ac:dyDescent="0.2">
      <c r="A907" s="59"/>
      <c r="B907" s="60">
        <v>20304</v>
      </c>
      <c r="C907" s="61" t="s">
        <v>2334</v>
      </c>
      <c r="D907" s="61" t="s">
        <v>2335</v>
      </c>
      <c r="E907" s="62"/>
      <c r="F907" s="63" t="s">
        <v>86</v>
      </c>
      <c r="G907" s="64">
        <v>22</v>
      </c>
      <c r="H907" s="190" t="s">
        <v>2389</v>
      </c>
      <c r="I907" s="60">
        <v>0</v>
      </c>
      <c r="J907" s="168">
        <v>3.0263636363636364</v>
      </c>
      <c r="K907" s="170">
        <f t="shared" si="72"/>
        <v>181.13</v>
      </c>
      <c r="L907" s="68"/>
      <c r="M907" s="65">
        <f t="shared" si="73"/>
        <v>0</v>
      </c>
      <c r="N907" s="147">
        <f t="shared" si="74"/>
        <v>0</v>
      </c>
      <c r="O907" s="145"/>
      <c r="P907" s="151">
        <f t="shared" si="75"/>
        <v>888.40272727272725</v>
      </c>
    </row>
    <row r="908" spans="1:16" ht="14.1" hidden="1" customHeight="1" x14ac:dyDescent="0.2">
      <c r="A908" s="59"/>
      <c r="B908" s="60">
        <v>20308</v>
      </c>
      <c r="C908" s="61" t="s">
        <v>2336</v>
      </c>
      <c r="D908" s="61" t="s">
        <v>2337</v>
      </c>
      <c r="E908" s="62"/>
      <c r="F908" s="63" t="s">
        <v>86</v>
      </c>
      <c r="G908" s="64">
        <v>72</v>
      </c>
      <c r="H908" s="190" t="s">
        <v>2390</v>
      </c>
      <c r="I908" s="60">
        <v>0</v>
      </c>
      <c r="J908" s="168">
        <v>2.9172222222222222</v>
      </c>
      <c r="K908" s="170">
        <f t="shared" si="72"/>
        <v>174.6</v>
      </c>
      <c r="L908" s="68"/>
      <c r="M908" s="65">
        <f t="shared" si="73"/>
        <v>0</v>
      </c>
      <c r="N908" s="147">
        <f t="shared" si="74"/>
        <v>0</v>
      </c>
      <c r="O908" s="145"/>
      <c r="P908" s="151">
        <f t="shared" si="75"/>
        <v>390.71111111111111</v>
      </c>
    </row>
    <row r="909" spans="1:16" ht="14.1" hidden="1" customHeight="1" x14ac:dyDescent="0.2">
      <c r="A909" s="59"/>
      <c r="B909" s="60">
        <v>20309</v>
      </c>
      <c r="C909" s="61" t="s">
        <v>2338</v>
      </c>
      <c r="D909" s="61" t="s">
        <v>2339</v>
      </c>
      <c r="E909" s="62"/>
      <c r="F909" s="63" t="s">
        <v>86</v>
      </c>
      <c r="G909" s="64">
        <v>72</v>
      </c>
      <c r="H909" s="190" t="s">
        <v>2390</v>
      </c>
      <c r="I909" s="60">
        <v>0</v>
      </c>
      <c r="J909" s="168">
        <v>1.2072222222222222</v>
      </c>
      <c r="K909" s="170">
        <f t="shared" si="72"/>
        <v>72.25</v>
      </c>
      <c r="L909" s="68"/>
      <c r="M909" s="65">
        <f t="shared" si="73"/>
        <v>0</v>
      </c>
      <c r="N909" s="147">
        <f t="shared" si="74"/>
        <v>0</v>
      </c>
      <c r="O909" s="145"/>
      <c r="P909" s="151">
        <f t="shared" si="75"/>
        <v>288.36111111111109</v>
      </c>
    </row>
    <row r="910" spans="1:16" ht="14.1" hidden="1" customHeight="1" x14ac:dyDescent="0.2">
      <c r="A910" s="59"/>
      <c r="B910" s="60">
        <v>20311</v>
      </c>
      <c r="C910" s="61" t="s">
        <v>2340</v>
      </c>
      <c r="D910" s="61" t="s">
        <v>2341</v>
      </c>
      <c r="E910" s="62" t="s">
        <v>2342</v>
      </c>
      <c r="F910" s="63" t="s">
        <v>86</v>
      </c>
      <c r="G910" s="64">
        <v>72</v>
      </c>
      <c r="H910" s="190" t="s">
        <v>2390</v>
      </c>
      <c r="I910" s="60">
        <v>0</v>
      </c>
      <c r="J910" s="168">
        <v>1.4272222222222224</v>
      </c>
      <c r="K910" s="170">
        <f t="shared" si="72"/>
        <v>85.42</v>
      </c>
      <c r="L910" s="68"/>
      <c r="M910" s="65">
        <f t="shared" si="73"/>
        <v>0</v>
      </c>
      <c r="N910" s="147">
        <f t="shared" si="74"/>
        <v>0</v>
      </c>
      <c r="O910" s="145"/>
      <c r="P910" s="151">
        <f t="shared" si="75"/>
        <v>301.5311111111111</v>
      </c>
    </row>
    <row r="911" spans="1:16" ht="14.1" hidden="1" customHeight="1" x14ac:dyDescent="0.2">
      <c r="A911" s="59"/>
      <c r="B911" s="60">
        <v>20312</v>
      </c>
      <c r="C911" s="61" t="s">
        <v>2343</v>
      </c>
      <c r="D911" s="61" t="s">
        <v>2344</v>
      </c>
      <c r="E911" s="62"/>
      <c r="F911" s="63" t="s">
        <v>86</v>
      </c>
      <c r="G911" s="64">
        <v>72</v>
      </c>
      <c r="H911" s="190" t="s">
        <v>2390</v>
      </c>
      <c r="I911" s="60">
        <v>0</v>
      </c>
      <c r="J911" s="168">
        <v>5.1472222222222221</v>
      </c>
      <c r="K911" s="170">
        <f t="shared" si="72"/>
        <v>308.06</v>
      </c>
      <c r="L911" s="68"/>
      <c r="M911" s="65">
        <f t="shared" si="73"/>
        <v>0</v>
      </c>
      <c r="N911" s="147">
        <f t="shared" si="74"/>
        <v>0</v>
      </c>
      <c r="O911" s="145"/>
      <c r="P911" s="151">
        <f t="shared" si="75"/>
        <v>524.17111111111114</v>
      </c>
    </row>
    <row r="912" spans="1:16" ht="14.1" customHeight="1" x14ac:dyDescent="0.2">
      <c r="A912" s="59"/>
      <c r="B912" s="60">
        <v>20321</v>
      </c>
      <c r="C912" s="61" t="s">
        <v>228</v>
      </c>
      <c r="D912" s="61" t="s">
        <v>229</v>
      </c>
      <c r="E912" s="62" t="s">
        <v>230</v>
      </c>
      <c r="F912" s="63" t="s">
        <v>86</v>
      </c>
      <c r="G912" s="64">
        <v>72</v>
      </c>
      <c r="H912" s="190" t="s">
        <v>2390</v>
      </c>
      <c r="I912" s="60">
        <v>120</v>
      </c>
      <c r="J912" s="168">
        <v>1.4272222222222224</v>
      </c>
      <c r="K912" s="170">
        <f t="shared" si="72"/>
        <v>85.42</v>
      </c>
      <c r="L912" s="68"/>
      <c r="M912" s="65">
        <f t="shared" si="73"/>
        <v>0</v>
      </c>
      <c r="N912" s="147">
        <f t="shared" si="74"/>
        <v>0</v>
      </c>
      <c r="O912" s="145"/>
      <c r="P912" s="151">
        <f t="shared" si="75"/>
        <v>301.5311111111111</v>
      </c>
    </row>
    <row r="913" spans="1:22" ht="14.1" hidden="1" customHeight="1" x14ac:dyDescent="0.2">
      <c r="A913" s="59"/>
      <c r="B913" s="60">
        <v>20322</v>
      </c>
      <c r="C913" s="61" t="s">
        <v>779</v>
      </c>
      <c r="D913" s="61" t="s">
        <v>780</v>
      </c>
      <c r="E913" s="62" t="s">
        <v>781</v>
      </c>
      <c r="F913" s="63" t="s">
        <v>86</v>
      </c>
      <c r="G913" s="64">
        <v>72</v>
      </c>
      <c r="H913" s="190" t="s">
        <v>2390</v>
      </c>
      <c r="I913" s="60">
        <v>0</v>
      </c>
      <c r="J913" s="168">
        <v>1.757222222222222</v>
      </c>
      <c r="K913" s="170">
        <f t="shared" si="72"/>
        <v>105.17</v>
      </c>
      <c r="L913" s="68"/>
      <c r="M913" s="65">
        <f t="shared" si="73"/>
        <v>0</v>
      </c>
      <c r="N913" s="147">
        <f t="shared" si="74"/>
        <v>0</v>
      </c>
      <c r="O913" s="145"/>
      <c r="P913" s="151">
        <f t="shared" si="75"/>
        <v>321.2811111111111</v>
      </c>
    </row>
    <row r="914" spans="1:22" ht="14.1" hidden="1" customHeight="1" x14ac:dyDescent="0.2">
      <c r="A914" s="59"/>
      <c r="B914" s="60">
        <v>20323</v>
      </c>
      <c r="C914" s="61" t="s">
        <v>2345</v>
      </c>
      <c r="D914" s="61" t="s">
        <v>2346</v>
      </c>
      <c r="E914" s="62"/>
      <c r="F914" s="63" t="s">
        <v>86</v>
      </c>
      <c r="G914" s="64">
        <v>32</v>
      </c>
      <c r="H914" s="190" t="s">
        <v>2386</v>
      </c>
      <c r="I914" s="60">
        <v>0</v>
      </c>
      <c r="J914" s="168">
        <v>2.2112499999999997</v>
      </c>
      <c r="K914" s="170">
        <f t="shared" si="72"/>
        <v>132.34</v>
      </c>
      <c r="L914" s="68"/>
      <c r="M914" s="65">
        <f t="shared" si="73"/>
        <v>0</v>
      </c>
      <c r="N914" s="147">
        <f t="shared" si="74"/>
        <v>0</v>
      </c>
      <c r="O914" s="145"/>
      <c r="P914" s="151">
        <f t="shared" si="75"/>
        <v>618.59</v>
      </c>
    </row>
    <row r="915" spans="1:22" ht="14.1" customHeight="1" x14ac:dyDescent="0.2">
      <c r="A915" s="59"/>
      <c r="B915" s="60">
        <v>20324</v>
      </c>
      <c r="C915" s="61" t="s">
        <v>1173</v>
      </c>
      <c r="D915" s="61" t="s">
        <v>1174</v>
      </c>
      <c r="E915" s="62" t="s">
        <v>1175</v>
      </c>
      <c r="F915" s="63" t="s">
        <v>86</v>
      </c>
      <c r="G915" s="64">
        <v>32</v>
      </c>
      <c r="H915" s="190" t="s">
        <v>2386</v>
      </c>
      <c r="I915" s="60">
        <v>5</v>
      </c>
      <c r="J915" s="168">
        <v>3.78125</v>
      </c>
      <c r="K915" s="170">
        <f t="shared" si="72"/>
        <v>226.31</v>
      </c>
      <c r="L915" s="68"/>
      <c r="M915" s="65">
        <f t="shared" si="73"/>
        <v>0</v>
      </c>
      <c r="N915" s="147">
        <f t="shared" si="74"/>
        <v>0</v>
      </c>
      <c r="O915" s="145"/>
      <c r="P915" s="151">
        <f t="shared" si="75"/>
        <v>712.56</v>
      </c>
    </row>
    <row r="916" spans="1:22" ht="14.1" hidden="1" customHeight="1" x14ac:dyDescent="0.2">
      <c r="A916" s="59"/>
      <c r="B916" s="60">
        <v>20325</v>
      </c>
      <c r="C916" s="61" t="s">
        <v>2347</v>
      </c>
      <c r="D916" s="61" t="s">
        <v>2348</v>
      </c>
      <c r="E916" s="62" t="s">
        <v>2349</v>
      </c>
      <c r="F916" s="63" t="s">
        <v>86</v>
      </c>
      <c r="G916" s="64">
        <v>22</v>
      </c>
      <c r="H916" s="190" t="s">
        <v>2389</v>
      </c>
      <c r="I916" s="60">
        <v>0</v>
      </c>
      <c r="J916" s="168">
        <v>4.7363636363636363</v>
      </c>
      <c r="K916" s="170">
        <f t="shared" si="72"/>
        <v>283.47000000000003</v>
      </c>
      <c r="L916" s="68"/>
      <c r="M916" s="65">
        <f t="shared" si="73"/>
        <v>0</v>
      </c>
      <c r="N916" s="147">
        <f t="shared" si="74"/>
        <v>0</v>
      </c>
      <c r="O916" s="145"/>
      <c r="P916" s="151">
        <f t="shared" si="75"/>
        <v>990.74272727272728</v>
      </c>
    </row>
    <row r="917" spans="1:22" ht="14.1" hidden="1" customHeight="1" x14ac:dyDescent="0.2">
      <c r="A917" s="59"/>
      <c r="B917" s="60">
        <v>20326</v>
      </c>
      <c r="C917" s="61" t="s">
        <v>2350</v>
      </c>
      <c r="D917" s="61" t="s">
        <v>2351</v>
      </c>
      <c r="E917" s="62" t="s">
        <v>2352</v>
      </c>
      <c r="F917" s="63" t="s">
        <v>86</v>
      </c>
      <c r="G917" s="64">
        <v>22</v>
      </c>
      <c r="H917" s="190" t="s">
        <v>2389</v>
      </c>
      <c r="I917" s="60">
        <v>0</v>
      </c>
      <c r="J917" s="168">
        <v>3.6363636363636367</v>
      </c>
      <c r="K917" s="170">
        <f t="shared" si="72"/>
        <v>217.64</v>
      </c>
      <c r="L917" s="68"/>
      <c r="M917" s="65">
        <f t="shared" si="73"/>
        <v>0</v>
      </c>
      <c r="N917" s="147">
        <f t="shared" si="74"/>
        <v>0</v>
      </c>
      <c r="O917" s="145"/>
      <c r="P917" s="151">
        <f t="shared" si="75"/>
        <v>924.91272727272724</v>
      </c>
    </row>
    <row r="918" spans="1:22" ht="14.1" hidden="1" customHeight="1" x14ac:dyDescent="0.2">
      <c r="A918" s="59"/>
      <c r="B918" s="60">
        <v>20327</v>
      </c>
      <c r="C918" s="61" t="s">
        <v>2353</v>
      </c>
      <c r="D918" s="61" t="s">
        <v>2354</v>
      </c>
      <c r="E918" s="62" t="s">
        <v>2355</v>
      </c>
      <c r="F918" s="63" t="s">
        <v>86</v>
      </c>
      <c r="G918" s="64">
        <v>22</v>
      </c>
      <c r="H918" s="190" t="s">
        <v>2389</v>
      </c>
      <c r="I918" s="60">
        <v>0</v>
      </c>
      <c r="J918" s="168">
        <v>3.6363636363636367</v>
      </c>
      <c r="K918" s="170">
        <f t="shared" si="72"/>
        <v>217.64</v>
      </c>
      <c r="L918" s="68"/>
      <c r="M918" s="65">
        <f t="shared" si="73"/>
        <v>0</v>
      </c>
      <c r="N918" s="147">
        <f t="shared" si="74"/>
        <v>0</v>
      </c>
      <c r="O918" s="145"/>
      <c r="P918" s="151">
        <f t="shared" si="75"/>
        <v>924.91272727272724</v>
      </c>
    </row>
    <row r="919" spans="1:22" ht="14.1" hidden="1" customHeight="1" x14ac:dyDescent="0.2">
      <c r="A919" s="59"/>
      <c r="B919" s="60">
        <v>20328</v>
      </c>
      <c r="C919" s="61" t="s">
        <v>2356</v>
      </c>
      <c r="D919" s="61" t="s">
        <v>2357</v>
      </c>
      <c r="E919" s="62" t="s">
        <v>2358</v>
      </c>
      <c r="F919" s="63" t="s">
        <v>86</v>
      </c>
      <c r="G919" s="64">
        <v>22</v>
      </c>
      <c r="H919" s="190" t="s">
        <v>2389</v>
      </c>
      <c r="I919" s="60">
        <v>0</v>
      </c>
      <c r="J919" s="168">
        <v>4.0163636363636366</v>
      </c>
      <c r="K919" s="170">
        <f t="shared" si="72"/>
        <v>240.38</v>
      </c>
      <c r="L919" s="68"/>
      <c r="M919" s="65">
        <f t="shared" si="73"/>
        <v>0</v>
      </c>
      <c r="N919" s="147">
        <f t="shared" si="74"/>
        <v>0</v>
      </c>
      <c r="O919" s="145"/>
      <c r="P919" s="151">
        <f t="shared" si="75"/>
        <v>947.65272727272725</v>
      </c>
    </row>
    <row r="920" spans="1:22" ht="14.1" hidden="1" customHeight="1" x14ac:dyDescent="0.2">
      <c r="A920" s="59"/>
      <c r="B920" s="60">
        <v>20331</v>
      </c>
      <c r="C920" s="61" t="s">
        <v>1176</v>
      </c>
      <c r="D920" s="61" t="s">
        <v>1177</v>
      </c>
      <c r="E920" s="62" t="s">
        <v>1178</v>
      </c>
      <c r="F920" s="63" t="s">
        <v>86</v>
      </c>
      <c r="G920" s="64">
        <v>22</v>
      </c>
      <c r="H920" s="190" t="s">
        <v>2389</v>
      </c>
      <c r="I920" s="60">
        <v>0</v>
      </c>
      <c r="J920" s="168">
        <v>3.5363636363636362</v>
      </c>
      <c r="K920" s="170">
        <f t="shared" si="72"/>
        <v>211.65</v>
      </c>
      <c r="L920" s="68"/>
      <c r="M920" s="65">
        <f t="shared" si="73"/>
        <v>0</v>
      </c>
      <c r="N920" s="147">
        <f t="shared" si="74"/>
        <v>0</v>
      </c>
      <c r="O920" s="145"/>
      <c r="P920" s="151">
        <f t="shared" si="75"/>
        <v>918.92272727272723</v>
      </c>
    </row>
    <row r="921" spans="1:22" ht="14.1" customHeight="1" x14ac:dyDescent="0.2">
      <c r="A921" s="59"/>
      <c r="B921" s="60">
        <v>20332</v>
      </c>
      <c r="C921" s="61" t="s">
        <v>782</v>
      </c>
      <c r="D921" s="61" t="s">
        <v>783</v>
      </c>
      <c r="E921" s="62" t="s">
        <v>784</v>
      </c>
      <c r="F921" s="63" t="s">
        <v>86</v>
      </c>
      <c r="G921" s="64">
        <v>72</v>
      </c>
      <c r="H921" s="190" t="s">
        <v>2390</v>
      </c>
      <c r="I921" s="60">
        <v>1</v>
      </c>
      <c r="J921" s="168">
        <v>1.5672222222222221</v>
      </c>
      <c r="K921" s="170">
        <f t="shared" si="72"/>
        <v>93.8</v>
      </c>
      <c r="L921" s="68"/>
      <c r="M921" s="65">
        <f t="shared" si="73"/>
        <v>0</v>
      </c>
      <c r="N921" s="147">
        <f t="shared" si="74"/>
        <v>0</v>
      </c>
      <c r="O921" s="145"/>
      <c r="P921" s="151">
        <f t="shared" si="75"/>
        <v>309.9111111111111</v>
      </c>
    </row>
    <row r="922" spans="1:22" ht="14.1" hidden="1" customHeight="1" x14ac:dyDescent="0.2">
      <c r="A922" s="59"/>
      <c r="B922" s="60">
        <v>20334</v>
      </c>
      <c r="C922" s="61" t="s">
        <v>2359</v>
      </c>
      <c r="D922" s="61" t="s">
        <v>2360</v>
      </c>
      <c r="E922" s="62" t="s">
        <v>2361</v>
      </c>
      <c r="F922" s="63" t="s">
        <v>86</v>
      </c>
      <c r="G922" s="64">
        <v>72</v>
      </c>
      <c r="H922" s="190" t="s">
        <v>2390</v>
      </c>
      <c r="I922" s="60">
        <v>0</v>
      </c>
      <c r="J922" s="168">
        <v>11.867222222222221</v>
      </c>
      <c r="K922" s="170">
        <f t="shared" si="72"/>
        <v>710.25</v>
      </c>
      <c r="L922" s="68"/>
      <c r="M922" s="65">
        <f t="shared" si="73"/>
        <v>0</v>
      </c>
      <c r="N922" s="147">
        <f t="shared" si="74"/>
        <v>0</v>
      </c>
      <c r="O922" s="145"/>
      <c r="P922" s="151">
        <f t="shared" si="75"/>
        <v>926.36111111111109</v>
      </c>
    </row>
    <row r="923" spans="1:22" ht="14.1" hidden="1" customHeight="1" x14ac:dyDescent="0.2">
      <c r="A923" s="59"/>
      <c r="B923" s="60">
        <v>20335</v>
      </c>
      <c r="C923" s="61" t="s">
        <v>2362</v>
      </c>
      <c r="D923" s="61" t="s">
        <v>2363</v>
      </c>
      <c r="E923" s="62"/>
      <c r="F923" s="63" t="s">
        <v>86</v>
      </c>
      <c r="G923" s="64">
        <v>72</v>
      </c>
      <c r="H923" s="190" t="s">
        <v>2390</v>
      </c>
      <c r="I923" s="60">
        <v>0</v>
      </c>
      <c r="J923" s="168">
        <v>2.237222222222222</v>
      </c>
      <c r="K923" s="170">
        <f t="shared" si="72"/>
        <v>133.9</v>
      </c>
      <c r="L923" s="68"/>
      <c r="M923" s="65">
        <f t="shared" si="73"/>
        <v>0</v>
      </c>
      <c r="N923" s="147">
        <f t="shared" si="74"/>
        <v>0</v>
      </c>
      <c r="O923" s="145"/>
      <c r="P923" s="151">
        <f t="shared" si="75"/>
        <v>350.01111111111112</v>
      </c>
    </row>
    <row r="924" spans="1:22" ht="14.1" hidden="1" customHeight="1" x14ac:dyDescent="0.2">
      <c r="A924" s="59"/>
      <c r="B924" s="60">
        <v>20337</v>
      </c>
      <c r="C924" s="61" t="s">
        <v>2364</v>
      </c>
      <c r="D924" s="61" t="s">
        <v>2365</v>
      </c>
      <c r="E924" s="62"/>
      <c r="F924" s="63" t="s">
        <v>86</v>
      </c>
      <c r="G924" s="64">
        <v>22</v>
      </c>
      <c r="H924" s="190" t="s">
        <v>2389</v>
      </c>
      <c r="I924" s="60">
        <v>0</v>
      </c>
      <c r="J924" s="168">
        <v>6.6763636363636367</v>
      </c>
      <c r="K924" s="170">
        <f t="shared" si="72"/>
        <v>399.58</v>
      </c>
      <c r="L924" s="68"/>
      <c r="M924" s="65">
        <f t="shared" si="73"/>
        <v>0</v>
      </c>
      <c r="N924" s="147">
        <f t="shared" si="74"/>
        <v>0</v>
      </c>
      <c r="O924" s="145"/>
      <c r="P924" s="151">
        <f t="shared" si="75"/>
        <v>1106.8527272727272</v>
      </c>
    </row>
    <row r="925" spans="1:22" ht="14.1" customHeight="1" x14ac:dyDescent="0.2">
      <c r="A925" s="59"/>
      <c r="B925" s="60">
        <v>20338</v>
      </c>
      <c r="C925" s="61" t="s">
        <v>1179</v>
      </c>
      <c r="D925" s="61" t="s">
        <v>1180</v>
      </c>
      <c r="E925" s="62" t="s">
        <v>1181</v>
      </c>
      <c r="F925" s="63" t="s">
        <v>86</v>
      </c>
      <c r="G925" s="64">
        <v>90</v>
      </c>
      <c r="H925" s="190" t="s">
        <v>2384</v>
      </c>
      <c r="I925" s="60">
        <v>11</v>
      </c>
      <c r="J925" s="168">
        <v>2.0777777777777779</v>
      </c>
      <c r="K925" s="170">
        <f t="shared" si="72"/>
        <v>124.36</v>
      </c>
      <c r="L925" s="68"/>
      <c r="M925" s="65">
        <f t="shared" si="73"/>
        <v>0</v>
      </c>
      <c r="N925" s="147">
        <f t="shared" si="74"/>
        <v>0</v>
      </c>
      <c r="O925" s="145"/>
      <c r="P925" s="151">
        <f t="shared" si="75"/>
        <v>297.24888888888887</v>
      </c>
    </row>
    <row r="926" spans="1:22" ht="14.1" hidden="1" customHeight="1" x14ac:dyDescent="0.2">
      <c r="A926" s="59"/>
      <c r="B926" s="60">
        <v>20339</v>
      </c>
      <c r="C926" s="61" t="s">
        <v>2366</v>
      </c>
      <c r="D926" s="61" t="s">
        <v>2367</v>
      </c>
      <c r="E926" s="62"/>
      <c r="F926" s="63" t="s">
        <v>86</v>
      </c>
      <c r="G926" s="64">
        <v>72</v>
      </c>
      <c r="H926" s="190" t="s">
        <v>2390</v>
      </c>
      <c r="I926" s="60">
        <v>0</v>
      </c>
      <c r="J926" s="168">
        <v>2.3772222222222221</v>
      </c>
      <c r="K926" s="170">
        <f t="shared" ref="K926" si="76">ROUND(J926*$M$4*1.05,2)</f>
        <v>142.28</v>
      </c>
      <c r="L926" s="68"/>
      <c r="M926" s="65">
        <f t="shared" ref="M926" si="77">L926*K926</f>
        <v>0</v>
      </c>
      <c r="N926" s="147">
        <f t="shared" ref="N926" si="78">L926/G926</f>
        <v>0</v>
      </c>
      <c r="O926" s="145"/>
      <c r="P926" s="151">
        <f t="shared" ref="P926" si="79">K926+$M$5/G926</f>
        <v>358.39111111111112</v>
      </c>
    </row>
    <row r="927" spans="1:22" s="80" customFormat="1" ht="13.5" x14ac:dyDescent="0.2">
      <c r="A927" s="69"/>
      <c r="B927" s="70"/>
      <c r="C927" s="70"/>
      <c r="D927" s="71"/>
      <c r="E927" s="72"/>
      <c r="F927" s="73"/>
      <c r="G927" s="74"/>
      <c r="H927" s="204"/>
      <c r="I927" s="74"/>
      <c r="J927" s="76"/>
      <c r="K927" s="161"/>
      <c r="L927" s="77" t="s">
        <v>66</v>
      </c>
      <c r="M927" s="78">
        <f>SUM(M7:M926)</f>
        <v>0</v>
      </c>
      <c r="N927" s="79">
        <f>SUM(N7:N926)</f>
        <v>0</v>
      </c>
      <c r="O927" s="141"/>
      <c r="P927" s="158"/>
      <c r="Q927" s="66"/>
      <c r="R927" s="66"/>
      <c r="S927" s="66"/>
      <c r="T927" s="66"/>
      <c r="U927" s="66"/>
      <c r="V927" s="66"/>
    </row>
    <row r="928" spans="1:22" s="80" customFormat="1" ht="14.1" customHeight="1" x14ac:dyDescent="0.2">
      <c r="A928" s="69"/>
      <c r="B928" s="81"/>
      <c r="C928" s="123" t="s">
        <v>102</v>
      </c>
      <c r="D928" s="81"/>
      <c r="E928" s="72"/>
      <c r="F928" s="74"/>
      <c r="G928" s="74"/>
      <c r="H928" s="204"/>
      <c r="I928" s="74"/>
      <c r="J928" s="82"/>
      <c r="K928" s="162"/>
      <c r="L928" s="83" t="s">
        <v>89</v>
      </c>
      <c r="M928" s="84">
        <f>N2*M5</f>
        <v>0</v>
      </c>
      <c r="N928" s="85" t="s">
        <v>85</v>
      </c>
      <c r="O928" s="85"/>
      <c r="P928" s="138"/>
      <c r="Q928" s="66"/>
      <c r="R928" s="66"/>
      <c r="S928" s="66"/>
      <c r="T928" s="66"/>
      <c r="U928" s="66"/>
      <c r="V928" s="66"/>
    </row>
    <row r="929" spans="1:22" s="80" customFormat="1" ht="14.1" customHeight="1" x14ac:dyDescent="0.2">
      <c r="A929" s="69"/>
      <c r="B929" s="86"/>
      <c r="C929" s="87" t="s">
        <v>6</v>
      </c>
      <c r="D929" s="88"/>
      <c r="E929" s="89"/>
      <c r="F929" s="89"/>
      <c r="G929" s="89"/>
      <c r="H929" s="205"/>
      <c r="I929" s="74"/>
      <c r="J929" s="90"/>
      <c r="K929" s="163"/>
      <c r="L929" s="91" t="s">
        <v>10</v>
      </c>
      <c r="M929" s="84">
        <f>IF(N929=0,0,IF(N929&lt;101,250,IF(N929&lt;201,300,IF(N929&lt;301,350,IF(N929&lt;401,400,IF(N929&lt;501,450,0))))))</f>
        <v>0</v>
      </c>
      <c r="N929" s="92">
        <f>SUM(L7:L926)</f>
        <v>0</v>
      </c>
      <c r="O929" s="92"/>
      <c r="P929" s="138"/>
      <c r="Q929" s="66"/>
      <c r="R929" s="66"/>
      <c r="S929" s="66"/>
      <c r="T929" s="66"/>
      <c r="U929" s="66"/>
    </row>
    <row r="930" spans="1:22" s="80" customFormat="1" ht="14.1" customHeight="1" x14ac:dyDescent="0.2">
      <c r="A930" s="69"/>
      <c r="B930" s="86"/>
      <c r="C930" s="93" t="s">
        <v>7</v>
      </c>
      <c r="D930" s="94"/>
      <c r="E930" s="95"/>
      <c r="F930" s="95"/>
      <c r="G930" s="95"/>
      <c r="H930" s="205"/>
      <c r="I930" s="74"/>
      <c r="J930" s="90"/>
      <c r="K930" s="163"/>
      <c r="L930" s="91" t="s">
        <v>0</v>
      </c>
      <c r="M930" s="96"/>
      <c r="N930" s="97"/>
      <c r="O930" s="97"/>
      <c r="P930" s="138"/>
      <c r="Q930" s="66"/>
      <c r="R930" s="66"/>
      <c r="S930" s="66"/>
      <c r="T930" s="66"/>
      <c r="U930" s="66"/>
      <c r="V930" s="66"/>
    </row>
    <row r="931" spans="1:22" s="80" customFormat="1" ht="14.1" customHeight="1" x14ac:dyDescent="0.2">
      <c r="A931" s="69"/>
      <c r="B931" s="86"/>
      <c r="C931" s="93" t="s">
        <v>8</v>
      </c>
      <c r="D931" s="94"/>
      <c r="E931" s="95"/>
      <c r="F931" s="95"/>
      <c r="G931" s="95"/>
      <c r="H931" s="205"/>
      <c r="I931" s="74"/>
      <c r="J931" s="90"/>
      <c r="K931" s="163"/>
      <c r="L931" s="91" t="s">
        <v>78</v>
      </c>
      <c r="M931" s="96"/>
      <c r="N931" s="97"/>
      <c r="O931" s="97"/>
      <c r="P931" s="138"/>
      <c r="Q931" s="66"/>
      <c r="R931" s="66"/>
      <c r="S931" s="66"/>
      <c r="T931" s="66"/>
      <c r="U931" s="66"/>
      <c r="V931" s="66"/>
    </row>
    <row r="932" spans="1:22" s="80" customFormat="1" ht="14.1" customHeight="1" x14ac:dyDescent="0.2">
      <c r="A932" s="69"/>
      <c r="B932" s="86"/>
      <c r="C932" s="93" t="s">
        <v>9</v>
      </c>
      <c r="D932" s="94"/>
      <c r="E932" s="95"/>
      <c r="F932" s="95"/>
      <c r="G932" s="95"/>
      <c r="H932" s="205"/>
      <c r="I932" s="74"/>
      <c r="J932" s="90"/>
      <c r="K932" s="163"/>
      <c r="L932" s="91" t="s">
        <v>79</v>
      </c>
      <c r="M932" s="96"/>
      <c r="N932" s="98"/>
      <c r="O932" s="98"/>
      <c r="P932" s="138"/>
      <c r="Q932" s="66"/>
      <c r="R932" s="66"/>
      <c r="S932" s="66"/>
      <c r="T932" s="66"/>
      <c r="U932" s="66"/>
      <c r="V932" s="66"/>
    </row>
    <row r="933" spans="1:22" s="80" customFormat="1" ht="14.1" customHeight="1" x14ac:dyDescent="0.2">
      <c r="A933" s="69"/>
      <c r="B933" s="86"/>
      <c r="C933" s="93" t="s">
        <v>75</v>
      </c>
      <c r="D933" s="94"/>
      <c r="E933" s="95"/>
      <c r="F933" s="95"/>
      <c r="G933" s="95"/>
      <c r="H933" s="205"/>
      <c r="I933" s="74"/>
      <c r="J933" s="99"/>
      <c r="K933" s="164"/>
      <c r="L933" s="100" t="s">
        <v>11</v>
      </c>
      <c r="M933" s="101"/>
      <c r="N933" s="102"/>
      <c r="O933" s="102"/>
      <c r="P933" s="138"/>
      <c r="Q933" s="66"/>
      <c r="R933" s="66"/>
      <c r="S933" s="66"/>
      <c r="T933" s="66"/>
      <c r="U933" s="66"/>
      <c r="V933" s="66"/>
    </row>
    <row r="934" spans="1:22" s="80" customFormat="1" ht="14.1" customHeight="1" x14ac:dyDescent="0.2">
      <c r="A934" s="69"/>
      <c r="B934" s="86"/>
      <c r="C934" s="93" t="s">
        <v>77</v>
      </c>
      <c r="D934" s="94"/>
      <c r="E934" s="95"/>
      <c r="F934" s="95"/>
      <c r="G934" s="95"/>
      <c r="H934" s="205"/>
      <c r="I934" s="74"/>
      <c r="J934" s="103"/>
      <c r="K934" s="165"/>
      <c r="L934" s="104" t="s">
        <v>65</v>
      </c>
      <c r="M934" s="105">
        <f>SUM(M927:M933)</f>
        <v>0</v>
      </c>
      <c r="N934" s="106"/>
      <c r="O934" s="114"/>
      <c r="P934" s="138"/>
      <c r="Q934" s="66"/>
      <c r="R934" s="66"/>
      <c r="S934" s="66"/>
      <c r="T934" s="66"/>
      <c r="U934" s="66"/>
      <c r="V934" s="66"/>
    </row>
    <row r="935" spans="1:22" s="80" customFormat="1" ht="14.1" customHeight="1" x14ac:dyDescent="0.2">
      <c r="A935" s="69"/>
      <c r="B935" s="86"/>
      <c r="C935" s="93" t="s">
        <v>76</v>
      </c>
      <c r="D935" s="94"/>
      <c r="E935" s="95"/>
      <c r="F935" s="95"/>
      <c r="G935" s="95"/>
      <c r="H935" s="205"/>
      <c r="I935" s="74"/>
      <c r="J935" s="107"/>
      <c r="K935" s="166"/>
      <c r="L935" s="108" t="s">
        <v>22</v>
      </c>
      <c r="M935" s="109"/>
      <c r="N935" s="102" t="s">
        <v>67</v>
      </c>
      <c r="O935" s="102"/>
      <c r="P935" s="138"/>
      <c r="Q935" s="66"/>
      <c r="R935" s="66"/>
      <c r="S935" s="66"/>
      <c r="T935" s="66"/>
      <c r="U935" s="66"/>
      <c r="V935" s="66"/>
    </row>
    <row r="936" spans="1:22" s="80" customFormat="1" ht="14.1" customHeight="1" x14ac:dyDescent="0.2">
      <c r="A936" s="69"/>
      <c r="B936" s="86"/>
      <c r="C936" s="194" t="s">
        <v>628</v>
      </c>
      <c r="D936" s="94"/>
      <c r="E936" s="95"/>
      <c r="F936" s="95"/>
      <c r="G936" s="95"/>
      <c r="H936" s="205"/>
      <c r="I936" s="74"/>
      <c r="J936" s="110"/>
      <c r="K936" s="167"/>
      <c r="L936" s="111" t="s">
        <v>23</v>
      </c>
      <c r="M936" s="112">
        <f>M934-M935</f>
        <v>0</v>
      </c>
      <c r="N936" s="106">
        <f>ROUND(M936*18/118,2)</f>
        <v>0</v>
      </c>
      <c r="O936" s="114"/>
      <c r="P936" s="138"/>
      <c r="Q936" s="66"/>
      <c r="R936" s="66"/>
      <c r="S936" s="66"/>
      <c r="T936" s="66"/>
      <c r="U936" s="66"/>
      <c r="V936" s="66"/>
    </row>
    <row r="937" spans="1:22" s="80" customFormat="1" ht="14.1" customHeight="1" x14ac:dyDescent="0.2">
      <c r="A937" s="69"/>
      <c r="B937" s="86"/>
      <c r="C937" s="93" t="s">
        <v>12</v>
      </c>
      <c r="D937" s="94"/>
      <c r="E937" s="95"/>
      <c r="F937" s="95"/>
      <c r="G937" s="95"/>
      <c r="H937" s="205"/>
      <c r="I937" s="74"/>
      <c r="J937" s="75"/>
      <c r="K937" s="75"/>
      <c r="L937" s="113">
        <v>1</v>
      </c>
      <c r="M937" s="113"/>
      <c r="N937" s="114"/>
      <c r="O937" s="114"/>
      <c r="P937" s="138"/>
      <c r="Q937" s="66"/>
      <c r="R937" s="66"/>
      <c r="S937" s="66"/>
      <c r="T937" s="66"/>
      <c r="U937" s="66"/>
      <c r="V937" s="66"/>
    </row>
    <row r="938" spans="1:22" s="80" customFormat="1" ht="14.1" customHeight="1" x14ac:dyDescent="0.2">
      <c r="A938" s="69"/>
      <c r="B938" s="195" t="s">
        <v>2368</v>
      </c>
      <c r="C938" s="196"/>
      <c r="D938" s="196"/>
      <c r="E938" s="196"/>
      <c r="F938" s="196"/>
      <c r="G938" s="196"/>
      <c r="H938" s="196"/>
      <c r="I938" s="74"/>
      <c r="J938" s="75"/>
      <c r="K938" s="75"/>
      <c r="L938" s="116"/>
      <c r="M938" s="113"/>
      <c r="N938" s="114"/>
      <c r="O938" s="114"/>
      <c r="P938" s="138"/>
      <c r="Q938" s="66"/>
      <c r="R938" s="66"/>
      <c r="S938" s="66"/>
      <c r="T938" s="66"/>
      <c r="U938" s="66"/>
      <c r="V938" s="66"/>
    </row>
    <row r="939" spans="1:22" s="80" customFormat="1" ht="14.1" customHeight="1" x14ac:dyDescent="0.2">
      <c r="A939" s="69"/>
      <c r="B939" s="115"/>
      <c r="C939" s="115"/>
      <c r="D939" s="115"/>
      <c r="E939" s="115"/>
      <c r="F939" s="115"/>
      <c r="G939" s="115"/>
      <c r="H939" s="206"/>
      <c r="I939" s="74"/>
      <c r="J939" s="75"/>
      <c r="K939" s="75"/>
      <c r="L939" s="116"/>
      <c r="M939" s="113"/>
      <c r="N939" s="114"/>
      <c r="O939" s="114"/>
      <c r="P939" s="138"/>
      <c r="Q939" s="66"/>
      <c r="R939" s="66"/>
      <c r="S939" s="66"/>
      <c r="T939" s="66"/>
      <c r="U939" s="66"/>
      <c r="V939" s="66"/>
    </row>
    <row r="940" spans="1:22" s="80" customFormat="1" ht="14.1" customHeight="1" x14ac:dyDescent="0.2">
      <c r="A940" s="124" t="s">
        <v>90</v>
      </c>
      <c r="B940" s="117"/>
      <c r="C940" s="118"/>
      <c r="D940" s="118"/>
      <c r="E940" s="119"/>
      <c r="F940" s="120"/>
      <c r="G940" s="120"/>
      <c r="H940" s="207"/>
      <c r="I940" s="97"/>
      <c r="L940" s="113">
        <v>1</v>
      </c>
      <c r="M940" s="113"/>
      <c r="P940" s="138"/>
      <c r="Q940" s="66"/>
      <c r="R940" s="66"/>
      <c r="S940" s="66"/>
      <c r="T940" s="66"/>
      <c r="U940" s="66"/>
      <c r="V940" s="66"/>
    </row>
    <row r="941" spans="1:22" s="80" customFormat="1" ht="14.1" customHeight="1" x14ac:dyDescent="0.2">
      <c r="A941" s="125" t="s">
        <v>1</v>
      </c>
      <c r="B941" s="121"/>
      <c r="C941" s="121"/>
      <c r="D941" s="121"/>
      <c r="E941" s="121"/>
      <c r="F941" s="121"/>
      <c r="G941" s="121"/>
      <c r="H941" s="208"/>
      <c r="I941" s="121"/>
      <c r="J941" s="121"/>
      <c r="K941" s="121"/>
      <c r="L941" s="121"/>
      <c r="M941" s="121"/>
      <c r="N941" s="121"/>
      <c r="P941" s="138"/>
    </row>
    <row r="942" spans="1:22" s="80" customFormat="1" ht="26.25" customHeight="1" x14ac:dyDescent="0.2">
      <c r="A942" s="126" t="s">
        <v>26</v>
      </c>
      <c r="B942" s="127" t="s">
        <v>71</v>
      </c>
      <c r="C942" s="210" t="s">
        <v>25</v>
      </c>
      <c r="D942" s="210"/>
      <c r="E942" s="211"/>
      <c r="F942" s="128" t="s">
        <v>3</v>
      </c>
      <c r="G942" s="129" t="s">
        <v>87</v>
      </c>
      <c r="H942" s="197"/>
      <c r="I942" s="129" t="s">
        <v>4</v>
      </c>
      <c r="J942" s="129" t="s">
        <v>121</v>
      </c>
      <c r="K942" s="129" t="s">
        <v>69</v>
      </c>
      <c r="L942" s="132" t="s">
        <v>73</v>
      </c>
      <c r="M942" s="130" t="s">
        <v>70</v>
      </c>
      <c r="N942" s="131" t="s">
        <v>72</v>
      </c>
      <c r="P942" s="138"/>
      <c r="Q942" s="66"/>
      <c r="R942" s="66"/>
      <c r="S942" s="66"/>
      <c r="T942" s="66"/>
      <c r="U942" s="66"/>
      <c r="V942" s="66"/>
    </row>
    <row r="943" spans="1:22" s="80" customFormat="1" ht="14.1" customHeight="1" x14ac:dyDescent="0.2">
      <c r="A943" s="122"/>
      <c r="B943" s="186"/>
      <c r="C943" s="187"/>
      <c r="D943" s="187"/>
      <c r="E943" s="188"/>
      <c r="F943" s="189"/>
      <c r="G943" s="190"/>
      <c r="H943" s="190"/>
      <c r="I943" s="186"/>
      <c r="J943" s="191"/>
      <c r="K943" s="192"/>
      <c r="L943" s="183"/>
      <c r="M943" s="193"/>
      <c r="N943" s="185"/>
      <c r="P943" s="138"/>
      <c r="Q943" s="66"/>
      <c r="R943" s="66"/>
      <c r="S943" s="66"/>
      <c r="T943" s="66"/>
      <c r="U943" s="66"/>
      <c r="V943" s="66"/>
    </row>
    <row r="944" spans="1:22" s="80" customFormat="1" ht="14.1" customHeight="1" x14ac:dyDescent="0.2">
      <c r="A944" s="122"/>
      <c r="B944" s="176"/>
      <c r="C944" s="177"/>
      <c r="D944" s="177"/>
      <c r="E944" s="178"/>
      <c r="F944" s="179"/>
      <c r="G944" s="180"/>
      <c r="H944" s="180"/>
      <c r="I944" s="176"/>
      <c r="J944" s="181"/>
      <c r="K944" s="182"/>
      <c r="L944" s="183"/>
      <c r="M944" s="184"/>
      <c r="N944" s="185"/>
      <c r="P944" s="138"/>
      <c r="Q944" s="66"/>
      <c r="R944" s="66"/>
      <c r="S944" s="66"/>
      <c r="T944" s="66"/>
      <c r="U944" s="66"/>
      <c r="V944" s="66"/>
    </row>
    <row r="945" spans="1:22" s="80" customFormat="1" ht="14.1" customHeight="1" x14ac:dyDescent="0.2">
      <c r="A945" s="122"/>
      <c r="B945" s="176"/>
      <c r="C945" s="177"/>
      <c r="D945" s="177"/>
      <c r="E945" s="178"/>
      <c r="F945" s="179"/>
      <c r="G945" s="180"/>
      <c r="H945" s="180"/>
      <c r="I945" s="176"/>
      <c r="J945" s="181"/>
      <c r="K945" s="182"/>
      <c r="L945" s="183"/>
      <c r="M945" s="184"/>
      <c r="N945" s="185"/>
      <c r="P945" s="138"/>
      <c r="Q945" s="66"/>
      <c r="R945" s="66"/>
      <c r="S945" s="66"/>
      <c r="T945" s="66"/>
      <c r="U945" s="66"/>
      <c r="V945" s="66"/>
    </row>
    <row r="946" spans="1:22" s="80" customFormat="1" ht="14.1" customHeight="1" x14ac:dyDescent="0.2">
      <c r="A946" s="122"/>
      <c r="B946" s="176"/>
      <c r="C946" s="177"/>
      <c r="D946" s="177"/>
      <c r="E946" s="178"/>
      <c r="F946" s="179"/>
      <c r="G946" s="180"/>
      <c r="H946" s="180"/>
      <c r="I946" s="176"/>
      <c r="J946" s="181"/>
      <c r="K946" s="182"/>
      <c r="L946" s="183"/>
      <c r="M946" s="184"/>
      <c r="N946" s="185"/>
      <c r="P946" s="138"/>
      <c r="Q946" s="66"/>
      <c r="R946" s="66"/>
      <c r="S946" s="66"/>
      <c r="T946" s="66"/>
      <c r="U946" s="66"/>
      <c r="V946" s="66"/>
    </row>
    <row r="947" spans="1:22" s="80" customFormat="1" ht="14.1" customHeight="1" x14ac:dyDescent="0.2">
      <c r="A947" s="122"/>
      <c r="B947" s="176"/>
      <c r="C947" s="177"/>
      <c r="D947" s="177"/>
      <c r="E947" s="178"/>
      <c r="F947" s="179"/>
      <c r="G947" s="180"/>
      <c r="H947" s="180"/>
      <c r="I947" s="176"/>
      <c r="J947" s="181"/>
      <c r="K947" s="182"/>
      <c r="L947" s="183"/>
      <c r="M947" s="184"/>
      <c r="N947" s="185"/>
      <c r="P947" s="138"/>
      <c r="Q947" s="66"/>
      <c r="R947" s="66"/>
      <c r="S947" s="66"/>
      <c r="T947" s="66"/>
      <c r="U947" s="66"/>
      <c r="V947" s="66"/>
    </row>
    <row r="948" spans="1:22" s="80" customFormat="1" ht="14.1" customHeight="1" x14ac:dyDescent="0.2">
      <c r="A948" s="122"/>
      <c r="B948" s="176"/>
      <c r="C948" s="177"/>
      <c r="D948" s="177"/>
      <c r="E948" s="178"/>
      <c r="F948" s="179"/>
      <c r="G948" s="180"/>
      <c r="H948" s="180"/>
      <c r="I948" s="176"/>
      <c r="J948" s="181"/>
      <c r="K948" s="182"/>
      <c r="L948" s="183"/>
      <c r="M948" s="184"/>
      <c r="N948" s="185"/>
      <c r="P948" s="138"/>
      <c r="Q948" s="66"/>
      <c r="R948" s="66"/>
      <c r="S948" s="66"/>
      <c r="T948" s="66"/>
      <c r="U948" s="66"/>
      <c r="V948" s="66"/>
    </row>
    <row r="949" spans="1:22" s="80" customFormat="1" ht="14.1" customHeight="1" x14ac:dyDescent="0.2">
      <c r="A949" s="122"/>
      <c r="B949" s="176"/>
      <c r="C949" s="177"/>
      <c r="D949" s="177"/>
      <c r="E949" s="178"/>
      <c r="F949" s="179"/>
      <c r="G949" s="180"/>
      <c r="H949" s="180"/>
      <c r="I949" s="176"/>
      <c r="J949" s="181"/>
      <c r="K949" s="182"/>
      <c r="L949" s="183"/>
      <c r="M949" s="184"/>
      <c r="N949" s="185"/>
      <c r="P949" s="138"/>
      <c r="Q949" s="66"/>
      <c r="R949" s="66"/>
      <c r="S949" s="66"/>
      <c r="T949" s="66"/>
      <c r="U949" s="66"/>
      <c r="V949" s="66"/>
    </row>
    <row r="950" spans="1:22" s="80" customFormat="1" ht="14.1" customHeight="1" x14ac:dyDescent="0.2">
      <c r="A950" s="122"/>
      <c r="B950" s="176"/>
      <c r="C950" s="177"/>
      <c r="D950" s="177"/>
      <c r="E950" s="178"/>
      <c r="F950" s="179"/>
      <c r="G950" s="180"/>
      <c r="H950" s="180"/>
      <c r="I950" s="176"/>
      <c r="J950" s="181"/>
      <c r="K950" s="182"/>
      <c r="L950" s="183"/>
      <c r="M950" s="184"/>
      <c r="N950" s="185"/>
      <c r="P950" s="138"/>
      <c r="Q950" s="66"/>
      <c r="R950" s="66"/>
      <c r="S950" s="66"/>
      <c r="T950" s="66"/>
      <c r="U950" s="66"/>
      <c r="V950" s="66"/>
    </row>
    <row r="951" spans="1:22" s="80" customFormat="1" ht="14.1" customHeight="1" x14ac:dyDescent="0.2">
      <c r="A951" s="122"/>
      <c r="B951" s="176"/>
      <c r="C951" s="177"/>
      <c r="D951" s="177"/>
      <c r="E951" s="178"/>
      <c r="F951" s="179"/>
      <c r="G951" s="180"/>
      <c r="H951" s="180"/>
      <c r="I951" s="176"/>
      <c r="J951" s="181"/>
      <c r="K951" s="182"/>
      <c r="L951" s="183"/>
      <c r="M951" s="184"/>
      <c r="N951" s="185"/>
      <c r="P951" s="138"/>
      <c r="Q951" s="66"/>
      <c r="R951" s="66"/>
      <c r="S951" s="66"/>
      <c r="T951" s="66"/>
      <c r="U951" s="66"/>
      <c r="V951" s="66"/>
    </row>
    <row r="952" spans="1:22" s="80" customFormat="1" ht="14.1" customHeight="1" x14ac:dyDescent="0.2">
      <c r="A952" s="122"/>
      <c r="B952" s="176"/>
      <c r="C952" s="177"/>
      <c r="D952" s="177"/>
      <c r="E952" s="178"/>
      <c r="F952" s="179"/>
      <c r="G952" s="180"/>
      <c r="H952" s="180"/>
      <c r="I952" s="176"/>
      <c r="J952" s="181"/>
      <c r="K952" s="182"/>
      <c r="L952" s="183"/>
      <c r="M952" s="184"/>
      <c r="N952" s="185"/>
      <c r="P952" s="138"/>
      <c r="Q952" s="66"/>
      <c r="R952" s="66"/>
      <c r="S952" s="66"/>
      <c r="T952" s="66"/>
      <c r="U952" s="66"/>
      <c r="V952" s="66"/>
    </row>
    <row r="953" spans="1:22" s="80" customFormat="1" ht="14.1" customHeight="1" x14ac:dyDescent="0.2">
      <c r="A953" s="122"/>
      <c r="B953" s="176"/>
      <c r="C953" s="177"/>
      <c r="D953" s="177"/>
      <c r="E953" s="178"/>
      <c r="F953" s="179"/>
      <c r="G953" s="180"/>
      <c r="H953" s="180"/>
      <c r="I953" s="176"/>
      <c r="J953" s="181"/>
      <c r="K953" s="182"/>
      <c r="L953" s="183"/>
      <c r="M953" s="184"/>
      <c r="N953" s="185"/>
      <c r="P953" s="138"/>
      <c r="Q953" s="66"/>
      <c r="R953" s="66"/>
      <c r="S953" s="66"/>
      <c r="T953" s="66"/>
      <c r="U953" s="66"/>
      <c r="V953" s="66"/>
    </row>
    <row r="954" spans="1:22" s="80" customFormat="1" ht="14.1" customHeight="1" x14ac:dyDescent="0.2">
      <c r="A954" s="122"/>
      <c r="B954" s="176"/>
      <c r="C954" s="177"/>
      <c r="D954" s="177"/>
      <c r="E954" s="178"/>
      <c r="F954" s="179"/>
      <c r="G954" s="180"/>
      <c r="H954" s="180"/>
      <c r="I954" s="176"/>
      <c r="J954" s="181"/>
      <c r="K954" s="182"/>
      <c r="L954" s="183"/>
      <c r="M954" s="184"/>
      <c r="N954" s="185"/>
      <c r="P954" s="138"/>
      <c r="Q954" s="66"/>
      <c r="R954" s="66"/>
      <c r="S954" s="66"/>
      <c r="T954" s="66"/>
      <c r="U954" s="66"/>
      <c r="V954" s="66"/>
    </row>
    <row r="955" spans="1:22" s="80" customFormat="1" ht="14.1" customHeight="1" x14ac:dyDescent="0.2">
      <c r="A955" s="122"/>
      <c r="B955" s="176"/>
      <c r="C955" s="177"/>
      <c r="D955" s="177"/>
      <c r="E955" s="178"/>
      <c r="F955" s="179"/>
      <c r="G955" s="180"/>
      <c r="H955" s="180"/>
      <c r="I955" s="176"/>
      <c r="J955" s="181"/>
      <c r="K955" s="182"/>
      <c r="L955" s="183"/>
      <c r="M955" s="184"/>
      <c r="N955" s="185"/>
      <c r="P955" s="138"/>
      <c r="Q955" s="66"/>
      <c r="R955" s="66"/>
      <c r="S955" s="66"/>
      <c r="T955" s="66"/>
      <c r="U955" s="66"/>
      <c r="V955" s="66"/>
    </row>
    <row r="956" spans="1:22" s="80" customFormat="1" ht="14.1" customHeight="1" x14ac:dyDescent="0.2">
      <c r="A956" s="122"/>
      <c r="B956" s="176"/>
      <c r="C956" s="177"/>
      <c r="D956" s="177"/>
      <c r="E956" s="178"/>
      <c r="F956" s="179"/>
      <c r="G956" s="180"/>
      <c r="H956" s="180"/>
      <c r="I956" s="176"/>
      <c r="J956" s="181"/>
      <c r="K956" s="182"/>
      <c r="L956" s="183"/>
      <c r="M956" s="184"/>
      <c r="N956" s="185"/>
      <c r="P956" s="138"/>
      <c r="Q956" s="66"/>
      <c r="R956" s="66"/>
      <c r="S956" s="66"/>
      <c r="T956" s="66"/>
      <c r="U956" s="66"/>
      <c r="V956" s="66"/>
    </row>
    <row r="957" spans="1:22" s="80" customFormat="1" ht="14.1" customHeight="1" x14ac:dyDescent="0.2">
      <c r="A957" s="122"/>
      <c r="B957" s="176"/>
      <c r="C957" s="177"/>
      <c r="D957" s="177"/>
      <c r="E957" s="178"/>
      <c r="F957" s="179"/>
      <c r="G957" s="180"/>
      <c r="H957" s="180"/>
      <c r="I957" s="176"/>
      <c r="J957" s="181"/>
      <c r="K957" s="182"/>
      <c r="L957" s="183"/>
      <c r="M957" s="184"/>
      <c r="N957" s="185"/>
      <c r="P957" s="138"/>
      <c r="Q957" s="66"/>
      <c r="R957" s="66"/>
      <c r="S957" s="66"/>
      <c r="T957" s="66"/>
      <c r="U957" s="66"/>
      <c r="V957" s="66"/>
    </row>
    <row r="958" spans="1:22" s="80" customFormat="1" ht="14.1" customHeight="1" x14ac:dyDescent="0.2">
      <c r="A958" s="122"/>
      <c r="B958" s="176"/>
      <c r="C958" s="177"/>
      <c r="D958" s="177"/>
      <c r="E958" s="178"/>
      <c r="F958" s="179"/>
      <c r="G958" s="180"/>
      <c r="H958" s="180"/>
      <c r="I958" s="176"/>
      <c r="J958" s="181"/>
      <c r="K958" s="182"/>
      <c r="L958" s="183"/>
      <c r="M958" s="184"/>
      <c r="N958" s="185"/>
      <c r="P958" s="138"/>
      <c r="Q958" s="66"/>
      <c r="R958" s="66"/>
      <c r="S958" s="66"/>
      <c r="T958" s="66"/>
      <c r="U958" s="66"/>
      <c r="V958" s="66"/>
    </row>
    <row r="959" spans="1:22" s="80" customFormat="1" ht="14.1" customHeight="1" x14ac:dyDescent="0.2">
      <c r="A959" s="122"/>
      <c r="B959" s="176"/>
      <c r="C959" s="177"/>
      <c r="D959" s="177"/>
      <c r="E959" s="178"/>
      <c r="F959" s="179"/>
      <c r="G959" s="180"/>
      <c r="H959" s="180"/>
      <c r="I959" s="176"/>
      <c r="J959" s="181"/>
      <c r="K959" s="182"/>
      <c r="L959" s="183"/>
      <c r="M959" s="184"/>
      <c r="N959" s="185"/>
      <c r="P959" s="138"/>
      <c r="Q959" s="66"/>
      <c r="R959" s="66"/>
      <c r="S959" s="66"/>
      <c r="T959" s="66"/>
      <c r="U959" s="66"/>
      <c r="V959" s="66"/>
    </row>
    <row r="960" spans="1:22" s="80" customFormat="1" ht="14.1" customHeight="1" x14ac:dyDescent="0.2">
      <c r="A960" s="122"/>
      <c r="B960" s="176"/>
      <c r="C960" s="177"/>
      <c r="D960" s="177"/>
      <c r="E960" s="178"/>
      <c r="F960" s="179"/>
      <c r="G960" s="180"/>
      <c r="H960" s="180"/>
      <c r="I960" s="176"/>
      <c r="J960" s="181"/>
      <c r="K960" s="182"/>
      <c r="L960" s="183"/>
      <c r="M960" s="184"/>
      <c r="N960" s="185"/>
      <c r="P960" s="138"/>
      <c r="Q960" s="66"/>
      <c r="R960" s="66"/>
      <c r="S960" s="66"/>
      <c r="T960" s="66"/>
      <c r="U960" s="66"/>
      <c r="V960" s="66"/>
    </row>
    <row r="961" spans="1:22" s="80" customFormat="1" ht="14.1" customHeight="1" x14ac:dyDescent="0.2">
      <c r="A961" s="122"/>
      <c r="B961" s="176"/>
      <c r="C961" s="177"/>
      <c r="D961" s="177"/>
      <c r="E961" s="178"/>
      <c r="F961" s="179"/>
      <c r="G961" s="180"/>
      <c r="H961" s="180"/>
      <c r="I961" s="176"/>
      <c r="J961" s="181"/>
      <c r="K961" s="182"/>
      <c r="L961" s="183"/>
      <c r="M961" s="184"/>
      <c r="N961" s="185"/>
      <c r="P961" s="138"/>
      <c r="Q961" s="66"/>
      <c r="R961" s="66"/>
      <c r="S961" s="66"/>
      <c r="T961" s="66"/>
      <c r="U961" s="66"/>
      <c r="V961" s="66"/>
    </row>
    <row r="962" spans="1:22" ht="13.5" x14ac:dyDescent="0.2">
      <c r="O962" s="80"/>
      <c r="P962" s="138"/>
    </row>
    <row r="963" spans="1:22" ht="13.5" x14ac:dyDescent="0.2">
      <c r="O963" s="80"/>
      <c r="P963" s="138"/>
    </row>
    <row r="964" spans="1:22" ht="13.5" x14ac:dyDescent="0.2">
      <c r="O964" s="80"/>
      <c r="P964" s="138"/>
    </row>
    <row r="965" spans="1:22" ht="13.5" x14ac:dyDescent="0.2">
      <c r="O965" s="80"/>
      <c r="P965" s="138"/>
    </row>
    <row r="966" spans="1:22" ht="13.5" x14ac:dyDescent="0.2">
      <c r="O966" s="80"/>
      <c r="P966" s="138"/>
    </row>
    <row r="967" spans="1:22" x14ac:dyDescent="0.2">
      <c r="P967" s="138"/>
    </row>
    <row r="968" spans="1:22" x14ac:dyDescent="0.2">
      <c r="P968" s="138"/>
    </row>
    <row r="969" spans="1:22" x14ac:dyDescent="0.2">
      <c r="P969" s="138"/>
    </row>
    <row r="970" spans="1:22" x14ac:dyDescent="0.2">
      <c r="P970" s="138"/>
    </row>
    <row r="971" spans="1:22" x14ac:dyDescent="0.2">
      <c r="P971" s="138"/>
    </row>
    <row r="972" spans="1:22" x14ac:dyDescent="0.2">
      <c r="P972" s="138"/>
    </row>
    <row r="973" spans="1:22" x14ac:dyDescent="0.2">
      <c r="P973" s="138"/>
    </row>
    <row r="974" spans="1:22" x14ac:dyDescent="0.2">
      <c r="P974" s="138"/>
    </row>
    <row r="975" spans="1:22" x14ac:dyDescent="0.2">
      <c r="P975" s="138"/>
    </row>
    <row r="976" spans="1:22" x14ac:dyDescent="0.2">
      <c r="P976" s="138"/>
    </row>
    <row r="977" spans="16:16" x14ac:dyDescent="0.2">
      <c r="P977" s="138"/>
    </row>
    <row r="978" spans="16:16" x14ac:dyDescent="0.2">
      <c r="P978" s="138"/>
    </row>
    <row r="979" spans="16:16" x14ac:dyDescent="0.2">
      <c r="P979" s="138"/>
    </row>
    <row r="980" spans="16:16" x14ac:dyDescent="0.2">
      <c r="P980" s="138"/>
    </row>
    <row r="981" spans="16:16" x14ac:dyDescent="0.2">
      <c r="P981" s="138"/>
    </row>
    <row r="982" spans="16:16" x14ac:dyDescent="0.2">
      <c r="P982" s="138"/>
    </row>
    <row r="983" spans="16:16" x14ac:dyDescent="0.2">
      <c r="P983" s="138"/>
    </row>
    <row r="984" spans="16:16" x14ac:dyDescent="0.2">
      <c r="P984" s="138"/>
    </row>
    <row r="985" spans="16:16" x14ac:dyDescent="0.2">
      <c r="P985" s="138"/>
    </row>
    <row r="986" spans="16:16" x14ac:dyDescent="0.2">
      <c r="P986" s="138"/>
    </row>
    <row r="987" spans="16:16" x14ac:dyDescent="0.2">
      <c r="P987" s="138"/>
    </row>
    <row r="988" spans="16:16" x14ac:dyDescent="0.2">
      <c r="P988" s="138"/>
    </row>
    <row r="989" spans="16:16" x14ac:dyDescent="0.2">
      <c r="P989" s="138"/>
    </row>
    <row r="990" spans="16:16" x14ac:dyDescent="0.2">
      <c r="P990" s="138"/>
    </row>
    <row r="991" spans="16:16" x14ac:dyDescent="0.2">
      <c r="P991" s="138"/>
    </row>
    <row r="992" spans="16:16" x14ac:dyDescent="0.2">
      <c r="P992" s="138"/>
    </row>
    <row r="993" spans="16:16" x14ac:dyDescent="0.2">
      <c r="P993" s="138"/>
    </row>
    <row r="994" spans="16:16" x14ac:dyDescent="0.2">
      <c r="P994" s="138"/>
    </row>
    <row r="995" spans="16:16" x14ac:dyDescent="0.2">
      <c r="P995" s="138"/>
    </row>
    <row r="996" spans="16:16" x14ac:dyDescent="0.2">
      <c r="P996" s="138"/>
    </row>
    <row r="997" spans="16:16" x14ac:dyDescent="0.2">
      <c r="P997" s="138"/>
    </row>
    <row r="998" spans="16:16" x14ac:dyDescent="0.2">
      <c r="P998" s="138"/>
    </row>
    <row r="999" spans="16:16" x14ac:dyDescent="0.2">
      <c r="P999" s="138"/>
    </row>
    <row r="1000" spans="16:16" x14ac:dyDescent="0.2">
      <c r="P1000" s="138"/>
    </row>
    <row r="1001" spans="16:16" x14ac:dyDescent="0.2">
      <c r="P1001" s="138"/>
    </row>
    <row r="1002" spans="16:16" x14ac:dyDescent="0.2">
      <c r="P1002" s="138"/>
    </row>
    <row r="1003" spans="16:16" x14ac:dyDescent="0.2">
      <c r="P1003" s="138"/>
    </row>
    <row r="1004" spans="16:16" x14ac:dyDescent="0.2">
      <c r="P1004" s="138"/>
    </row>
    <row r="1005" spans="16:16" x14ac:dyDescent="0.2">
      <c r="P1005" s="138"/>
    </row>
    <row r="1006" spans="16:16" x14ac:dyDescent="0.2">
      <c r="P1006" s="138"/>
    </row>
    <row r="1007" spans="16:16" x14ac:dyDescent="0.2">
      <c r="P1007" s="138"/>
    </row>
    <row r="1008" spans="16:16" x14ac:dyDescent="0.2">
      <c r="P1008" s="138"/>
    </row>
    <row r="1009" spans="16:16" x14ac:dyDescent="0.2">
      <c r="P1009" s="138"/>
    </row>
    <row r="1010" spans="16:16" x14ac:dyDescent="0.2">
      <c r="P1010" s="138"/>
    </row>
    <row r="1011" spans="16:16" x14ac:dyDescent="0.2">
      <c r="P1011" s="138"/>
    </row>
    <row r="1012" spans="16:16" x14ac:dyDescent="0.2">
      <c r="P1012" s="138"/>
    </row>
    <row r="1013" spans="16:16" x14ac:dyDescent="0.2">
      <c r="P1013" s="138"/>
    </row>
    <row r="1014" spans="16:16" x14ac:dyDescent="0.2">
      <c r="P1014" s="138"/>
    </row>
    <row r="1015" spans="16:16" x14ac:dyDescent="0.2">
      <c r="P1015" s="138"/>
    </row>
    <row r="1016" spans="16:16" x14ac:dyDescent="0.2">
      <c r="P1016" s="138"/>
    </row>
    <row r="1017" spans="16:16" x14ac:dyDescent="0.2">
      <c r="P1017" s="138"/>
    </row>
    <row r="1018" spans="16:16" x14ac:dyDescent="0.2">
      <c r="P1018" s="138"/>
    </row>
    <row r="1019" spans="16:16" x14ac:dyDescent="0.2">
      <c r="P1019" s="138"/>
    </row>
    <row r="1020" spans="16:16" x14ac:dyDescent="0.2">
      <c r="P1020" s="138"/>
    </row>
    <row r="1021" spans="16:16" x14ac:dyDescent="0.2">
      <c r="P1021" s="138"/>
    </row>
    <row r="1022" spans="16:16" x14ac:dyDescent="0.2">
      <c r="P1022" s="138"/>
    </row>
    <row r="1023" spans="16:16" x14ac:dyDescent="0.2">
      <c r="P1023" s="138"/>
    </row>
    <row r="1024" spans="16:16" x14ac:dyDescent="0.2">
      <c r="P1024" s="138"/>
    </row>
    <row r="1025" spans="16:16" x14ac:dyDescent="0.2">
      <c r="P1025" s="138"/>
    </row>
    <row r="1026" spans="16:16" x14ac:dyDescent="0.2">
      <c r="P1026" s="138"/>
    </row>
    <row r="1027" spans="16:16" x14ac:dyDescent="0.2">
      <c r="P1027" s="138"/>
    </row>
    <row r="1028" spans="16:16" x14ac:dyDescent="0.2">
      <c r="P1028" s="138"/>
    </row>
    <row r="1029" spans="16:16" x14ac:dyDescent="0.2">
      <c r="P1029" s="138"/>
    </row>
    <row r="1030" spans="16:16" x14ac:dyDescent="0.2">
      <c r="P1030" s="138"/>
    </row>
    <row r="1031" spans="16:16" x14ac:dyDescent="0.2">
      <c r="P1031" s="138"/>
    </row>
    <row r="1032" spans="16:16" x14ac:dyDescent="0.2">
      <c r="P1032" s="138"/>
    </row>
    <row r="1033" spans="16:16" x14ac:dyDescent="0.2">
      <c r="P1033" s="138"/>
    </row>
    <row r="1034" spans="16:16" x14ac:dyDescent="0.2">
      <c r="P1034" s="138"/>
    </row>
    <row r="1035" spans="16:16" x14ac:dyDescent="0.2">
      <c r="P1035" s="138"/>
    </row>
    <row r="1036" spans="16:16" x14ac:dyDescent="0.2">
      <c r="P1036" s="138"/>
    </row>
  </sheetData>
  <sheetProtection formatCells="0" insertRows="0" autoFilter="0"/>
  <autoFilter ref="A6:N942">
    <filterColumn colId="2" showButton="0"/>
    <filterColumn colId="3" showButton="0"/>
    <filterColumn colId="8">
      <filters blank="1">
        <filter val="1"/>
        <filter val="10"/>
        <filter val="104"/>
        <filter val="105"/>
        <filter val="11"/>
        <filter val="111"/>
        <filter val="12"/>
        <filter val="120"/>
        <filter val="121"/>
        <filter val="13"/>
        <filter val="14"/>
        <filter val="15"/>
        <filter val="16"/>
        <filter val="18"/>
        <filter val="19"/>
        <filter val="190"/>
        <filter val="2"/>
        <filter val="20"/>
        <filter val="210"/>
        <filter val="22"/>
        <filter val="23"/>
        <filter val="24"/>
        <filter val="25"/>
        <filter val="26"/>
        <filter val="27"/>
        <filter val="28"/>
        <filter val="29"/>
        <filter val="3"/>
        <filter val="31"/>
        <filter val="32"/>
        <filter val="33"/>
        <filter val="34"/>
        <filter val="37"/>
        <filter val="38"/>
        <filter val="39"/>
        <filter val="4"/>
        <filter val="40"/>
        <filter val="418"/>
        <filter val="43"/>
        <filter val="44"/>
        <filter val="49"/>
        <filter val="5"/>
        <filter val="52"/>
        <filter val="53"/>
        <filter val="55"/>
        <filter val="57"/>
        <filter val="58"/>
        <filter val="6"/>
        <filter val="62"/>
        <filter val="64"/>
        <filter val="65"/>
        <filter val="67"/>
        <filter val="69"/>
        <filter val="7"/>
        <filter val="72"/>
        <filter val="77"/>
        <filter val="8"/>
        <filter val="84"/>
        <filter val="9"/>
        <filter val="94"/>
        <filter val="97"/>
        <filter val="98"/>
        <filter val="в наличии"/>
      </filters>
    </filterColumn>
  </autoFilter>
  <mergeCells count="12">
    <mergeCell ref="C942:E942"/>
    <mergeCell ref="C6:E6"/>
    <mergeCell ref="J4:K4"/>
    <mergeCell ref="P1:P4"/>
    <mergeCell ref="P5:P6"/>
    <mergeCell ref="L1:M1"/>
    <mergeCell ref="B2:C2"/>
    <mergeCell ref="F1:I1"/>
    <mergeCell ref="N3:N4"/>
    <mergeCell ref="B3:M3"/>
    <mergeCell ref="B5:D5"/>
    <mergeCell ref="F5:G5"/>
  </mergeCells>
  <phoneticPr fontId="3" type="noConversion"/>
  <conditionalFormatting sqref="J8:J926 C7:I926">
    <cfRule type="cellIs" dxfId="5" priority="20" stopIfTrue="1" operator="equal">
      <formula>0</formula>
    </cfRule>
  </conditionalFormatting>
  <conditionalFormatting sqref="J7">
    <cfRule type="cellIs" dxfId="4" priority="6" stopIfTrue="1" operator="equal">
      <formula>0</formula>
    </cfRule>
  </conditionalFormatting>
  <conditionalFormatting sqref="C943:I943">
    <cfRule type="cellIs" dxfId="3" priority="4" stopIfTrue="1" operator="equal">
      <formula>0</formula>
    </cfRule>
  </conditionalFormatting>
  <conditionalFormatting sqref="J943">
    <cfRule type="cellIs" dxfId="2" priority="3" stopIfTrue="1" operator="equal">
      <formula>0</formula>
    </cfRule>
  </conditionalFormatting>
  <conditionalFormatting sqref="C944:I961">
    <cfRule type="cellIs" dxfId="1" priority="2" stopIfTrue="1" operator="equal">
      <formula>0</formula>
    </cfRule>
  </conditionalFormatting>
  <conditionalFormatting sqref="J944:J961">
    <cfRule type="cellIs" dxfId="0" priority="1" stopIfTrue="1" operator="equal">
      <formula>0</formula>
    </cfRule>
  </conditionalFormatting>
  <hyperlinks>
    <hyperlink ref="B2:C2" r:id="rId1" display="WildFish.RU"/>
    <hyperlink ref="D1" r:id="rId2"/>
    <hyperlink ref="E1" r:id="rId3" display="ВСЕ ПРАЙСЫ WildFish.RU"/>
    <hyperlink ref="F1" r:id="rId4" display="Прайс на МОРЕ"/>
    <hyperlink ref="L1:M1" r:id="rId5" display="Живые камни"/>
  </hyperlinks>
  <pageMargins left="0.25" right="0.25" top="0.75" bottom="0.75" header="0.3" footer="0.3"/>
  <pageSetup paperSize="9" scale="90" orientation="landscape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Условия поставки</vt:lpstr>
      <vt:lpstr>Морской прайс</vt:lpstr>
      <vt:lpstr>'Морской прайс'!Область_печати</vt:lpstr>
      <vt:lpstr>'Условия поставки'!Область_печати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WildFish.RU</dc:creator>
  <cp:lastModifiedBy>M</cp:lastModifiedBy>
  <cp:lastPrinted>2010-11-25T11:28:59Z</cp:lastPrinted>
  <dcterms:created xsi:type="dcterms:W3CDTF">2009-09-21T16:51:23Z</dcterms:created>
  <dcterms:modified xsi:type="dcterms:W3CDTF">2018-03-28T14:16:09Z</dcterms:modified>
</cp:coreProperties>
</file>