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0" windowWidth="19155" windowHeight="11295" activeTab="1"/>
  </bookViews>
  <sheets>
    <sheet name="Условия поставки" sheetId="5" r:id="rId1"/>
    <sheet name="Прайс" sheetId="1" r:id="rId2"/>
  </sheets>
  <definedNames>
    <definedName name="_xlnm._FilterDatabase" localSheetId="1" hidden="1">Прайс!$A$7:$N$24</definedName>
    <definedName name="_xlnm.Print_Area" localSheetId="1">Прайс!$A$3:$N$22</definedName>
    <definedName name="_xlnm.Print_Area" localSheetId="0">'Условия поставки'!$A$1:$A$92</definedName>
  </definedNames>
  <calcPr calcId="145621"/>
</workbook>
</file>

<file path=xl/calcChain.xml><?xml version="1.0" encoding="utf-8"?>
<calcChain xmlns="http://schemas.openxmlformats.org/spreadsheetml/2006/main">
  <c r="M14" i="1" l="1"/>
  <c r="M19" i="1" l="1"/>
  <c r="M21" i="1" s="1"/>
  <c r="N21" i="1" s="1"/>
  <c r="M13" i="1"/>
  <c r="M15" i="1"/>
  <c r="P9" i="1"/>
  <c r="O9" i="1"/>
  <c r="N9" i="1"/>
  <c r="M9" i="1"/>
  <c r="O10" i="1"/>
  <c r="N10" i="1"/>
  <c r="N11" i="1"/>
  <c r="P10" i="1"/>
  <c r="P11" i="1"/>
  <c r="M10" i="1"/>
  <c r="O8" i="1"/>
  <c r="N8" i="1"/>
  <c r="M8" i="1"/>
  <c r="P8" i="1"/>
  <c r="N13" i="1"/>
  <c r="N6" i="1"/>
  <c r="M11" i="1"/>
</calcChain>
</file>

<file path=xl/sharedStrings.xml><?xml version="1.0" encoding="utf-8"?>
<sst xmlns="http://schemas.openxmlformats.org/spreadsheetml/2006/main" count="183" uniqueCount="173">
  <si>
    <t>ФОРМИРОВАНИЕ ЗАКАЗА</t>
  </si>
  <si>
    <t>При составлении заказа просим учитывать особенности транспортировки определенных видов, а именно:</t>
  </si>
  <si>
    <t>Некоторые виды животных плохо переносят дорогу, и их заказ связан с определенным риском.</t>
  </si>
  <si>
    <t xml:space="preserve">Если Вы не разделяете наше мнение, Ваш заказ будет принят к исполнению в полном объеме, но возможный   </t>
  </si>
  <si>
    <t>2. ТРАНЗИТНАЯ ОТПРАВКА В РЕГИОНЫ</t>
  </si>
  <si>
    <t xml:space="preserve">Переупаковка заключается в полной или частичной замене транспортировочной воды, замене кислорода/воздуха, </t>
  </si>
  <si>
    <t>внесении в воду антистрессовых, антисептических препаратов.</t>
  </si>
  <si>
    <t>взаиморасчетах к следующей поставке.</t>
  </si>
  <si>
    <t>не превышающую 10% от общей стоимости заказа. Потери более 10% рассматриваются индивидуально.</t>
  </si>
  <si>
    <t xml:space="preserve">Претензии принимаются в день получения груза, но не позднее 24 часов после перепаковки. </t>
  </si>
  <si>
    <t>ИНФОРМАЦИОННАЯ ПОДДЕРЖКА</t>
  </si>
  <si>
    <t>Информацию об особенностях адаптации некоторых видов и схемах медикаментозного лечения Вы можете</t>
  </si>
  <si>
    <t xml:space="preserve">Мы занимаемся карантином несколько лет. Поэтому имеем уникальные, невыдуманные, работающие протоколы </t>
  </si>
  <si>
    <t>№ кор.</t>
  </si>
  <si>
    <t>Код</t>
  </si>
  <si>
    <t>Название</t>
  </si>
  <si>
    <t>шт. в пакете</t>
  </si>
  <si>
    <t>шт. в коробке</t>
  </si>
  <si>
    <t>Цена, руб.</t>
  </si>
  <si>
    <t>Ваш заказ, шт</t>
  </si>
  <si>
    <t>Сумма, руб.</t>
  </si>
  <si>
    <t>Часть коробки</t>
  </si>
  <si>
    <t xml:space="preserve">размер </t>
  </si>
  <si>
    <t>перепаковка</t>
  </si>
  <si>
    <t>ФИО получателя:</t>
  </si>
  <si>
    <t>Фирма:</t>
  </si>
  <si>
    <t>Мобильный тел.:</t>
  </si>
  <si>
    <t>E-mail:</t>
  </si>
  <si>
    <t>ветсправка</t>
  </si>
  <si>
    <t>транспорт</t>
  </si>
  <si>
    <t>авиа</t>
  </si>
  <si>
    <t>скидка/наценка</t>
  </si>
  <si>
    <t>1. УСЛОВИЯ ПОСТАВКИ В ПОДОЛЬСК</t>
  </si>
  <si>
    <t xml:space="preserve">Поставка осуществляется по предварительному заказу, согласно запланированному графику. График поставок </t>
  </si>
  <si>
    <t>опубликован на нашем сайте: http://wildfish.ru/calendar. Даты поставок могут сдвигаться, следите за графиком.</t>
  </si>
  <si>
    <t>Минимальный заказ одного вида (артикула) - 1 полный пакет, количество в пакете указано для каждого вида</t>
  </si>
  <si>
    <t>Для Вашего удобства подсчет коробок осуществляется автоматически.</t>
  </si>
  <si>
    <t>Пожалуйста, заполните Анкету клиента внизу прайса, это ускорит оформление Вашего заказа.</t>
  </si>
  <si>
    <t>Золотые рыбки, карпы кои и другие холодноводные виды - в коробку добавляются охлаждающие пакеты.</t>
  </si>
  <si>
    <t xml:space="preserve">    Если Вы заказываете холодноводных рыб меньше коробки, то или холодноводные будут нагреты до +25С, </t>
  </si>
  <si>
    <t xml:space="preserve">    или остальные пакеты в этой коробке будут охлаждены до + 15С.</t>
  </si>
  <si>
    <t>Дискусы и другие теплолюбивые виды - в коробку добавляются нагревательные пакеты.</t>
  </si>
  <si>
    <t>Некоторые виды / размеры - индивидуальная или нестандартная упаковка.</t>
  </si>
  <si>
    <t xml:space="preserve">    Крабы, раки, черепахи, тритоны упаковываются с минимальным количеством воды, такая упаковка может быть </t>
  </si>
  <si>
    <t xml:space="preserve">    деформирована пакетами со стандартным количеством воды, транспортируемыми в той же коробке.</t>
  </si>
  <si>
    <t>Более подробную информацию об особенностях транспортировки Вы можете получить у Вашего консультанта.</t>
  </si>
  <si>
    <t>ТЕРМИНЫ И ОБОЗНАЧЕНИЯ</t>
  </si>
  <si>
    <t>Мы информируем Вас о наличии "рискованных" позиций в прайс-листе заблаговременно (красные коды).</t>
  </si>
  <si>
    <t>финансовый риск по заказанным "рискованным" позициям полностью принимает на себя клиент.</t>
  </si>
  <si>
    <t>ОПЛАТА  ЗАКАЗА,  СРОКИ</t>
  </si>
  <si>
    <t xml:space="preserve">до заявленного срока поставки. </t>
  </si>
  <si>
    <t>Заказ считается оплаченным при поступлении полной суммы на наш счет (запросите подтверждение).</t>
  </si>
  <si>
    <t>Мы оставляем за собой право, без дополнительного уведомления:</t>
  </si>
  <si>
    <t xml:space="preserve">   - частично сократить отправляемый заказ при его неполной оплате в указанные сроки.</t>
  </si>
  <si>
    <t xml:space="preserve">   - не принимать к исполнению заказы, не присланные или не оплаченные полностью в указанные сроки.</t>
  </si>
  <si>
    <t xml:space="preserve">   - перенести на следующую поставку заказы, оплаченные после окончания срока приема оплат.</t>
  </si>
  <si>
    <t>Транзит в другие регионы осуществляется авиатранспортом. Мы отправляем живой груз из аэропортов</t>
  </si>
  <si>
    <t>Отправка другими видами транспорта осуществляется под ответственность клиента.</t>
  </si>
  <si>
    <t>в ближайший аэропорт с регулярным авиасообщением (по согласованию с клиентом).</t>
  </si>
  <si>
    <t xml:space="preserve">Отправка в регион заказов из разных стран, заявленных прибытием в Подольск в один день, возможна одним </t>
  </si>
  <si>
    <t>рейсом при условии одновременного прибытия обоих грузов в Подольск.</t>
  </si>
  <si>
    <t xml:space="preserve">Транзитная отправка производится в упаковочной таре поставщика; плотность упаковки, указанная поставщиком, </t>
  </si>
  <si>
    <t>сохраняется либо уменьшается в 1,5-2 раза, в зависимости от заказанных видов животных.</t>
  </si>
  <si>
    <t xml:space="preserve">Отправка с переупаковкой осуществляется в день поставки либо на следующий день после поставки, </t>
  </si>
  <si>
    <t>в зависимости от времени прибытия груза в Подольск и расписания авиарейсов клиента.</t>
  </si>
  <si>
    <t>При переупаковке погибшие и ослабленные животные из пакетов удаляются, учитываются как падеж.</t>
  </si>
  <si>
    <t xml:space="preserve">Животные, не пригодные к дальнейшей транспортировке, не отправляются, их стоимость учитывается при  </t>
  </si>
  <si>
    <t xml:space="preserve">Приблизительная стоимость авиаперевозки согласовывается с клиентом до оплаты счета. </t>
  </si>
  <si>
    <t>Точная стоимость авиаперевозки зависит от веса отправляемого груза и объявляется после отправки груза</t>
  </si>
  <si>
    <t xml:space="preserve">в регион. </t>
  </si>
  <si>
    <t>ПАДЕЖ  ПО  ПРИБЫТИИ  В  РЕГИОН</t>
  </si>
  <si>
    <t>Время перепаковки указано в паклисте, который прилагается к грузу.</t>
  </si>
  <si>
    <t xml:space="preserve">Оставляем за собой право не рассматривать претензии, поступившие позднее. </t>
  </si>
  <si>
    <t>СОПРОВОДИТЕЛЬНАЯ ДОКУМЕНТАЦИЯ</t>
  </si>
  <si>
    <t>Для транзитной отправки:</t>
  </si>
  <si>
    <t xml:space="preserve">   1. Паклист</t>
  </si>
  <si>
    <t xml:space="preserve">   2. Ветеринарный сертификат</t>
  </si>
  <si>
    <t>По запросу:</t>
  </si>
  <si>
    <t xml:space="preserve">   3. Накладная</t>
  </si>
  <si>
    <t xml:space="preserve">   4. Счет-фактура</t>
  </si>
  <si>
    <t xml:space="preserve">   5. ТОРГ-12</t>
  </si>
  <si>
    <t>О дополнительных необходимых Вам документах сообщите нам заранее.</t>
  </si>
  <si>
    <r>
      <t xml:space="preserve">и т.п.) </t>
    </r>
    <r>
      <rPr>
        <b/>
        <sz val="10"/>
        <rFont val="Arial"/>
        <family val="2"/>
        <charset val="204"/>
      </rPr>
      <t>должна быть произведена не позднее чем за 7 дней до заявленного срока поставки.</t>
    </r>
  </si>
  <si>
    <r>
      <t xml:space="preserve">получить у нашего консультанта по адресу: </t>
    </r>
    <r>
      <rPr>
        <b/>
        <sz val="10"/>
        <rFont val="Arial"/>
        <family val="2"/>
        <charset val="204"/>
      </rPr>
      <t>info</t>
    </r>
    <r>
      <rPr>
        <b/>
        <sz val="10"/>
        <rFont val="Arial"/>
        <family val="2"/>
      </rPr>
      <t>@wildfish.ru</t>
    </r>
  </si>
  <si>
    <t>доп.коробки</t>
  </si>
  <si>
    <t>С Уважением, WildFish Company</t>
  </si>
  <si>
    <t>Претензии в случае несвоевременной доставки, а также при поврежденной упаковке частично принимаются только</t>
  </si>
  <si>
    <t>при наличии договора на перевозку и составленном акте осмотра груза официальными лицами принимающей</t>
  </si>
  <si>
    <t>стороны (сотрудник ветслужбы, начальник смены склада, представитель фирмы на месте получения груза).</t>
  </si>
  <si>
    <t>Задержки авиарейсов и автобусов, а также отмены рейсов являются форс-мажором, в этом случае клиент должен</t>
  </si>
  <si>
    <t xml:space="preserve">следить за своим грузом в пути, чтобы своевременно совместными усилиями сделать всё возможное для </t>
  </si>
  <si>
    <t>спасения животных.</t>
  </si>
  <si>
    <t>другое</t>
  </si>
  <si>
    <t>Комментарий:</t>
  </si>
  <si>
    <t>ИТОГО:</t>
  </si>
  <si>
    <t>ОПЛАЧЕНО:</t>
  </si>
  <si>
    <t>К ОПЛАТЕ:</t>
  </si>
  <si>
    <t xml:space="preserve">Московская область, южное направление. г.Подольск, ул.Б.Серпуховская 43. </t>
  </si>
  <si>
    <t xml:space="preserve"> e-mail: info@wildfish.ru</t>
  </si>
  <si>
    <t xml:space="preserve">Уважаемые Коллеги,  </t>
  </si>
  <si>
    <t>к отправке:</t>
  </si>
  <si>
    <t>Учитывая практику перевозок живого товара, мы допускаем потери животных при транспортировке на сумму,</t>
  </si>
  <si>
    <t>СДЕЛАННЫЙ ВАМИ ЗАКАЗ ОЗНАЧАЕТ, ЧТО ВЫ ВНИМАТЕЛЬНО ОЗНАКОМИЛИСЬ И СОГЛАСНЫ С УСЛОВИЯМИ ПОСТАВКИ.</t>
  </si>
  <si>
    <t>www.wildfish.ru</t>
  </si>
  <si>
    <t>Ваш заказ, коробок:</t>
  </si>
  <si>
    <t>Заказ:</t>
  </si>
  <si>
    <t>Всего:</t>
  </si>
  <si>
    <t xml:space="preserve">Счет №: </t>
  </si>
  <si>
    <t>в т.ч. НДС 18%</t>
  </si>
  <si>
    <t>WildFish  Транзит</t>
  </si>
  <si>
    <t>Доставка (авиа, авто или самовывоз):</t>
  </si>
  <si>
    <t>Аэропорт, город (для авиа):</t>
  </si>
  <si>
    <t>Адрес прописки (для ветсертификата):</t>
  </si>
  <si>
    <t>На сколько голов нужна ветсправка:</t>
  </si>
  <si>
    <t>Сингапур-4 опт</t>
  </si>
  <si>
    <t>Сингапур-8 мелкий опт</t>
  </si>
  <si>
    <t>Сингапур-12 розница</t>
  </si>
  <si>
    <t>Растения</t>
  </si>
  <si>
    <t>Полезные ссылки:</t>
  </si>
  <si>
    <t>Акции и скидки</t>
  </si>
  <si>
    <t>Как сделать заказ</t>
  </si>
  <si>
    <t>Адаптация и карантин</t>
  </si>
  <si>
    <t>Фотокаталог Сингапура</t>
  </si>
  <si>
    <t>Все прайсы WildFish.RU</t>
  </si>
  <si>
    <t>Море спеццены</t>
  </si>
  <si>
    <t>WildFish.RU</t>
  </si>
  <si>
    <t>Присылайте заказ в форме нашего прайс-листа, сохраняя его с названием вашего города и фамилии.</t>
  </si>
  <si>
    <t xml:space="preserve">    Индивидуальные упаковки (менее 1/8-1/4 места в коробке) могут быть деформированы большими пакетами.</t>
  </si>
  <si>
    <t xml:space="preserve">    Претензии по падежу не принимаются.</t>
  </si>
  <si>
    <r>
      <t>Guppy-Endler's  (английское название красное)</t>
    </r>
    <r>
      <rPr>
        <sz val="10"/>
        <rFont val="Arial"/>
        <family val="2"/>
        <charset val="204"/>
      </rPr>
      <t xml:space="preserve">: Спецпредложение, цена меняется от поставки к поставке, </t>
    </r>
  </si>
  <si>
    <t>ВНИМАНИЕ!</t>
  </si>
  <si>
    <t xml:space="preserve">Мы оставляем за собой право удалять из Ваших последующих заказов рискованные позиции на свое </t>
  </si>
  <si>
    <t>усмотрение, если Вы предъявляете по ним претензии.</t>
  </si>
  <si>
    <t xml:space="preserve">Ваш заказ должен быть сформирован и отправлен нам (запросите подтверждение), не позднее, чем за 8-10 дней </t>
  </si>
  <si>
    <r>
      <t>100% оплата заказа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с учетом всех необходимых дополнительных расходов (переупаковка, транспортировка</t>
    </r>
  </si>
  <si>
    <t>Домодедово и Внуково. Стоимость доставки определяется компанией-перевозчиком.</t>
  </si>
  <si>
    <t>При отсутствии регулярных авиарейсов по направлению, указанному клиентом, доставка осуществляется</t>
  </si>
  <si>
    <t>В противном случае заказы из разных стран могут быть отправлены отдельно.</t>
  </si>
  <si>
    <t xml:space="preserve">Отправка без переупаковки осуществляется сразу после прибытия груза в Москву по согласованию с клиентом, </t>
  </si>
  <si>
    <t>коробки не вскрываются, претензии по падежу не принимаются.</t>
  </si>
  <si>
    <t>Клиент понимает, что при доставке груз передается третьим лицам на все время транспортировки.</t>
  </si>
  <si>
    <t>Сфотографируйте нераскрытый пакет (в кадре должен быть весь пакет с нашей завязкой), а затем погибших рыб</t>
  </si>
  <si>
    <t>на светлом фоне в один слой, чтобы их можно было идентифицировать и сосчитать. В сопроводительном письме</t>
  </si>
  <si>
    <t>укажите код (если есть), название и количество каждой претензионной позиции.</t>
  </si>
  <si>
    <t xml:space="preserve">лечения по всем видам рыб. Нашим клиентам обеспечиваем поддержку в ведении карантина на местах </t>
  </si>
  <si>
    <t xml:space="preserve">после получения рыбы транзитом. </t>
  </si>
  <si>
    <t xml:space="preserve">По позициям, которые выделены красным, претензии не принимаются, падеж не компенсируется. </t>
  </si>
  <si>
    <t xml:space="preserve">Пожалуйста, сделайте фото и пришлите их на info@wildfish.ru. Претензии без фото не рассматриваются. </t>
  </si>
  <si>
    <t>Сопроводите фотографии комментариями в письме в формате "код - название - количество погибших". В противном</t>
  </si>
  <si>
    <t>случае идентификация и пересчет - на наше усмотрение.</t>
  </si>
  <si>
    <r>
      <t xml:space="preserve">Все прайсы здесь </t>
    </r>
    <r>
      <rPr>
        <u/>
        <sz val="10"/>
        <color indexed="12"/>
        <rFont val="Arial"/>
        <family val="2"/>
        <charset val="204"/>
      </rPr>
      <t>http://wildfish.ru/opt</t>
    </r>
    <r>
      <rPr>
        <sz val="10"/>
        <rFont val="Arial"/>
        <family val="2"/>
        <charset val="204"/>
      </rPr>
      <t>, следите за обновлениями.</t>
    </r>
  </si>
  <si>
    <r>
      <t xml:space="preserve">График поставок: </t>
    </r>
    <r>
      <rPr>
        <u/>
        <sz val="10"/>
        <color indexed="12"/>
        <rFont val="Arial"/>
        <family val="2"/>
        <charset val="204"/>
      </rPr>
      <t>http://wildfish.ru/calendar</t>
    </r>
    <r>
      <rPr>
        <sz val="10"/>
        <rFont val="Arial"/>
        <family val="2"/>
        <charset val="204"/>
      </rPr>
      <t>.</t>
    </r>
  </si>
  <si>
    <r>
      <t xml:space="preserve">Как сделать заказ: </t>
    </r>
    <r>
      <rPr>
        <u/>
        <sz val="10"/>
        <color indexed="12"/>
        <rFont val="Arial"/>
        <family val="2"/>
        <charset val="204"/>
      </rPr>
      <t>http://wildfish.ru/tranzit</t>
    </r>
    <r>
      <rPr>
        <sz val="10"/>
        <rFont val="Arial"/>
        <family val="2"/>
        <charset val="204"/>
      </rPr>
      <t>.</t>
    </r>
  </si>
  <si>
    <r>
      <t xml:space="preserve">Рекомендации по адаптации и карантину: </t>
    </r>
    <r>
      <rPr>
        <u/>
        <sz val="10"/>
        <color indexed="12"/>
        <rFont val="Arial"/>
        <family val="2"/>
        <charset val="204"/>
      </rPr>
      <t>http://www.wildfish.ru/karantin</t>
    </r>
    <r>
      <rPr>
        <sz val="10"/>
        <rFont val="Arial"/>
        <family val="2"/>
        <charset val="204"/>
      </rPr>
      <t>.</t>
    </r>
  </si>
  <si>
    <r>
      <t xml:space="preserve">Скидки и акции: </t>
    </r>
    <r>
      <rPr>
        <u/>
        <sz val="10"/>
        <color indexed="12"/>
        <rFont val="Arial"/>
        <family val="2"/>
        <charset val="204"/>
      </rPr>
      <t>http://wildfish.ru/special</t>
    </r>
    <r>
      <rPr>
        <sz val="10"/>
        <rFont val="Arial"/>
        <family val="2"/>
        <charset val="204"/>
      </rPr>
      <t>.</t>
    </r>
  </si>
  <si>
    <r>
      <t xml:space="preserve">Фотокаталог Сингапура: </t>
    </r>
    <r>
      <rPr>
        <u/>
        <sz val="10"/>
        <color indexed="12"/>
        <rFont val="Arial"/>
        <family val="2"/>
        <charset val="204"/>
      </rPr>
      <t>http://wildfish.ru/sunbeam_catalog</t>
    </r>
    <r>
      <rPr>
        <sz val="10"/>
        <rFont val="Arial"/>
        <family val="2"/>
        <charset val="204"/>
      </rPr>
      <t>.</t>
    </r>
  </si>
  <si>
    <r>
      <t xml:space="preserve">                                                                                падеж </t>
    </r>
    <r>
      <rPr>
        <u/>
        <sz val="10"/>
        <rFont val="Arial"/>
        <family val="2"/>
        <charset val="204"/>
      </rPr>
      <t>строго не компенсируется</t>
    </r>
    <r>
      <rPr>
        <sz val="10"/>
        <rFont val="Arial"/>
        <family val="2"/>
      </rPr>
      <t>,</t>
    </r>
    <r>
      <rPr>
        <sz val="10"/>
        <rFont val="Arial"/>
        <family val="2"/>
        <charset val="204"/>
      </rPr>
      <t xml:space="preserve"> претензии не принимаются.</t>
    </r>
  </si>
  <si>
    <t>Контакты: +7(962)958-77-11, info@wildfish.ru. Московская область, г.Подольск, ул. Б.Серпуховская 43.</t>
  </si>
  <si>
    <t xml:space="preserve"> Тел.: +7(962)958-77-11</t>
  </si>
  <si>
    <t>Terr01</t>
  </si>
  <si>
    <t>Green Terrapin **</t>
  </si>
  <si>
    <t>Pseudemys scripta elegans</t>
  </si>
  <si>
    <t>Отправка в регионы по средам, вместе с заказами из других стран.</t>
  </si>
  <si>
    <t>(артикула).</t>
  </si>
  <si>
    <t>Заполните Анкету клиента (внизу).</t>
  </si>
  <si>
    <t>Мы оставляем за собой право отказать в приеме заявки по любой причине.</t>
  </si>
  <si>
    <r>
      <t>КРАСНОУХИЕ ЧЕРЕПАХИ.</t>
    </r>
    <r>
      <rPr>
        <sz val="12"/>
        <rFont val="Arial"/>
        <family val="2"/>
        <charset val="204"/>
      </rPr>
      <t xml:space="preserve"> Еженедельные поставки.</t>
    </r>
  </si>
  <si>
    <t>Предлагаем Вашему вниманию прайс-лист на красноухих черепах.</t>
  </si>
  <si>
    <r>
      <t>Черепаха красноухая</t>
    </r>
    <r>
      <rPr>
        <sz val="10.5"/>
        <color indexed="10"/>
        <rFont val="Arial Narrow"/>
        <family val="2"/>
        <charset val="204"/>
      </rPr>
      <t xml:space="preserve"> (заказ сверх основной заявки!)</t>
    </r>
  </si>
  <si>
    <r>
      <t>Анкета клиента (</t>
    </r>
    <r>
      <rPr>
        <b/>
        <sz val="13"/>
        <color indexed="10"/>
        <rFont val="Arial Narrow"/>
        <family val="2"/>
        <charset val="204"/>
      </rPr>
      <t>заполняется клиентом</t>
    </r>
    <r>
      <rPr>
        <b/>
        <sz val="13"/>
        <rFont val="Arial Narrow"/>
        <family val="2"/>
        <charset val="204"/>
      </rPr>
      <t>)</t>
    </r>
  </si>
  <si>
    <t>3-4 cm</t>
  </si>
  <si>
    <t>Оплата (физлицо или юрлицо):</t>
  </si>
  <si>
    <r>
      <t xml:space="preserve">В коробке 2-4-8 пакетов, минимальный заказ указан в колонке "шт. в пакете" (мин.заказ - 1 пакет, не коробка). Доп.коробки 300руб./шт., большие коробки 600руб./шт. Доставка до точки отправления от 450руб./заказ, ветсправка от 550руб. </t>
    </r>
    <r>
      <rPr>
        <b/>
        <sz val="8"/>
        <rFont val="Arial"/>
        <family val="2"/>
        <charset val="204"/>
      </rPr>
      <t>100% предоплата.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</si>
</sst>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409]#,##0.00"/>
    <numFmt numFmtId="165" formatCode="#&quot; &quot;???/???"/>
    <numFmt numFmtId="166" formatCode="#,##0.00&quot;р.&quot;"/>
    <numFmt numFmtId="167" formatCode="0.000"/>
    <numFmt numFmtId="168" formatCode="_(* #,##0.00_);_(* \(#,##0.00\);_(* &quot;-&quot;??_);_(@_)"/>
  </numFmts>
  <fonts count="6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2"/>
      <name val="Arial"/>
      <family val="2"/>
      <charset val="204"/>
    </font>
    <font>
      <b/>
      <sz val="8"/>
      <name val="Arial"/>
      <family val="2"/>
      <charset val="204"/>
    </font>
    <font>
      <sz val="2"/>
      <color indexed="9"/>
      <name val="Arial"/>
      <family val="2"/>
      <charset val="204"/>
    </font>
    <font>
      <sz val="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MS Sans Serif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 Cyr"/>
      <charset val="204"/>
    </font>
    <font>
      <b/>
      <sz val="20"/>
      <name val="Arial"/>
      <family val="2"/>
      <charset val="204"/>
    </font>
    <font>
      <b/>
      <sz val="11"/>
      <name val="Arial"/>
      <family val="2"/>
      <charset val="204"/>
    </font>
    <font>
      <b/>
      <u/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i/>
      <sz val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8"/>
      <color indexed="9"/>
      <name val="Arial"/>
      <family val="2"/>
      <charset val="204"/>
    </font>
    <font>
      <b/>
      <sz val="9"/>
      <name val="Arial"/>
      <family val="2"/>
      <charset val="204"/>
    </font>
    <font>
      <u/>
      <sz val="9"/>
      <color indexed="12"/>
      <name val="Arial"/>
      <family val="2"/>
      <charset val="204"/>
    </font>
    <font>
      <sz val="9"/>
      <name val="Arial"/>
      <family val="2"/>
      <charset val="204"/>
    </font>
    <font>
      <u/>
      <sz val="9"/>
      <color indexed="12"/>
      <name val="Arial Cyr"/>
      <charset val="204"/>
    </font>
    <font>
      <u/>
      <sz val="9"/>
      <color indexed="17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11"/>
      <name val="Arial"/>
      <family val="2"/>
    </font>
    <font>
      <u/>
      <sz val="10"/>
      <name val="Arial"/>
      <family val="2"/>
      <charset val="204"/>
    </font>
    <font>
      <sz val="10.5"/>
      <name val="Arial Narrow"/>
      <family val="2"/>
      <charset val="204"/>
    </font>
    <font>
      <sz val="10.5"/>
      <color indexed="10"/>
      <name val="Arial Narrow"/>
      <family val="2"/>
      <charset val="204"/>
    </font>
    <font>
      <b/>
      <sz val="10.5"/>
      <name val="Arial Narrow"/>
      <family val="2"/>
      <charset val="204"/>
    </font>
    <font>
      <sz val="10.5"/>
      <color indexed="9"/>
      <name val="Arial Narrow"/>
      <family val="2"/>
      <charset val="204"/>
    </font>
    <font>
      <b/>
      <sz val="10.5"/>
      <color indexed="9"/>
      <name val="Arial Narrow"/>
      <family val="2"/>
      <charset val="204"/>
    </font>
    <font>
      <b/>
      <sz val="13"/>
      <name val="Arial Narrow"/>
      <family val="2"/>
      <charset val="204"/>
    </font>
    <font>
      <b/>
      <sz val="13"/>
      <color indexed="10"/>
      <name val="Arial Narrow"/>
      <family val="2"/>
      <charset val="204"/>
    </font>
    <font>
      <b/>
      <sz val="11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2" fillId="0" borderId="0"/>
    <xf numFmtId="0" fontId="18" fillId="23" borderId="7" applyNumberFormat="0" applyFont="0" applyAlignment="0" applyProtection="0"/>
    <xf numFmtId="0" fontId="33" fillId="20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72">
    <xf numFmtId="0" fontId="0" fillId="0" borderId="0" xfId="0"/>
    <xf numFmtId="0" fontId="9" fillId="0" borderId="0" xfId="0" applyFont="1"/>
    <xf numFmtId="0" fontId="3" fillId="0" borderId="0" xfId="0" applyFont="1"/>
    <xf numFmtId="0" fontId="11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54"/>
    <xf numFmtId="49" fontId="16" fillId="24" borderId="0" xfId="54" applyNumberFormat="1" applyFont="1" applyFill="1" applyBorder="1" applyAlignment="1">
      <alignment horizontal="left"/>
    </xf>
    <xf numFmtId="49" fontId="6" fillId="24" borderId="0" xfId="54" applyNumberFormat="1" applyFont="1" applyFill="1" applyBorder="1" applyAlignment="1">
      <alignment horizontal="left"/>
    </xf>
    <xf numFmtId="0" fontId="4" fillId="0" borderId="0" xfId="0" applyFont="1"/>
    <xf numFmtId="0" fontId="3" fillId="0" borderId="0" xfId="0" applyFont="1" applyFill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/>
    <xf numFmtId="49" fontId="5" fillId="24" borderId="0" xfId="55" applyNumberFormat="1" applyFont="1" applyFill="1" applyAlignment="1">
      <alignment horizontal="right"/>
    </xf>
    <xf numFmtId="49" fontId="9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41" fillId="24" borderId="10" xfId="0" applyFont="1" applyFill="1" applyBorder="1" applyAlignment="1">
      <alignment horizontal="left" vertical="center" wrapText="1"/>
    </xf>
    <xf numFmtId="0" fontId="12" fillId="24" borderId="11" xfId="0" applyFont="1" applyFill="1" applyBorder="1" applyAlignment="1">
      <alignment horizontal="center" vertical="center" wrapText="1"/>
    </xf>
    <xf numFmtId="49" fontId="38" fillId="0" borderId="12" xfId="55" applyNumberFormat="1" applyFont="1" applyFill="1" applyBorder="1" applyAlignment="1">
      <alignment horizontal="center"/>
    </xf>
    <xf numFmtId="49" fontId="39" fillId="0" borderId="12" xfId="0" applyNumberFormat="1" applyFont="1" applyFill="1" applyBorder="1" applyAlignment="1">
      <alignment horizontal="center"/>
    </xf>
    <xf numFmtId="0" fontId="40" fillId="0" borderId="12" xfId="53" applyFont="1" applyFill="1" applyBorder="1" applyAlignment="1" applyProtection="1">
      <alignment horizontal="center"/>
    </xf>
    <xf numFmtId="49" fontId="5" fillId="24" borderId="0" xfId="0" applyNumberFormat="1" applyFont="1" applyFill="1" applyBorder="1"/>
    <xf numFmtId="49" fontId="42" fillId="0" borderId="13" xfId="0" applyNumberFormat="1" applyFont="1" applyFill="1" applyBorder="1" applyAlignment="1">
      <alignment vertical="center"/>
    </xf>
    <xf numFmtId="49" fontId="44" fillId="24" borderId="0" xfId="0" applyNumberFormat="1" applyFont="1" applyFill="1" applyBorder="1"/>
    <xf numFmtId="49" fontId="5" fillId="24" borderId="0" xfId="55" applyNumberFormat="1" applyFont="1" applyFill="1" applyBorder="1"/>
    <xf numFmtId="49" fontId="6" fillId="24" borderId="0" xfId="0" applyNumberFormat="1" applyFont="1" applyFill="1" applyBorder="1" applyAlignment="1"/>
    <xf numFmtId="49" fontId="5" fillId="24" borderId="0" xfId="0" applyNumberFormat="1" applyFont="1" applyFill="1" applyBorder="1" applyAlignment="1">
      <alignment horizontal="left"/>
    </xf>
    <xf numFmtId="49" fontId="6" fillId="24" borderId="0" xfId="0" applyNumberFormat="1" applyFont="1" applyFill="1" applyBorder="1" applyAlignment="1">
      <alignment horizontal="left"/>
    </xf>
    <xf numFmtId="49" fontId="43" fillId="24" borderId="0" xfId="0" applyNumberFormat="1" applyFont="1" applyFill="1" applyBorder="1"/>
    <xf numFmtId="49" fontId="46" fillId="25" borderId="12" xfId="0" applyNumberFormat="1" applyFont="1" applyFill="1" applyBorder="1" applyAlignment="1">
      <alignment horizontal="center"/>
    </xf>
    <xf numFmtId="49" fontId="2" fillId="24" borderId="0" xfId="0" applyNumberFormat="1" applyFont="1" applyFill="1" applyBorder="1"/>
    <xf numFmtId="49" fontId="2" fillId="0" borderId="0" xfId="0" applyNumberFormat="1" applyFont="1" applyFill="1" applyBorder="1"/>
    <xf numFmtId="49" fontId="47" fillId="0" borderId="14" xfId="0" applyNumberFormat="1" applyFont="1" applyFill="1" applyBorder="1" applyAlignment="1">
      <alignment horizontal="left" vertical="center" wrapText="1"/>
    </xf>
    <xf numFmtId="49" fontId="47" fillId="0" borderId="15" xfId="0" applyNumberFormat="1" applyFont="1" applyFill="1" applyBorder="1" applyAlignment="1">
      <alignment horizontal="center" vertical="center"/>
    </xf>
    <xf numFmtId="49" fontId="47" fillId="0" borderId="16" xfId="0" applyNumberFormat="1" applyFont="1" applyFill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166" fontId="47" fillId="0" borderId="16" xfId="0" applyNumberFormat="1" applyFont="1" applyFill="1" applyBorder="1" applyAlignment="1">
      <alignment horizontal="center" vertical="center" wrapText="1"/>
    </xf>
    <xf numFmtId="166" fontId="47" fillId="0" borderId="16" xfId="0" applyNumberFormat="1" applyFont="1" applyBorder="1" applyAlignment="1">
      <alignment horizontal="center" vertical="center" wrapText="1"/>
    </xf>
    <xf numFmtId="166" fontId="47" fillId="0" borderId="17" xfId="0" applyNumberFormat="1" applyFont="1" applyBorder="1" applyAlignment="1">
      <alignment horizontal="center" vertical="center" wrapText="1"/>
    </xf>
    <xf numFmtId="0" fontId="48" fillId="0" borderId="18" xfId="0" applyFont="1" applyFill="1" applyBorder="1" applyAlignment="1">
      <alignment horizontal="center" vertical="center" wrapText="1"/>
    </xf>
    <xf numFmtId="0" fontId="2" fillId="24" borderId="0" xfId="0" applyFont="1" applyFill="1"/>
    <xf numFmtId="49" fontId="2" fillId="24" borderId="19" xfId="0" applyNumberFormat="1" applyFont="1" applyFill="1" applyBorder="1"/>
    <xf numFmtId="49" fontId="2" fillId="24" borderId="20" xfId="0" applyNumberFormat="1" applyFont="1" applyFill="1" applyBorder="1"/>
    <xf numFmtId="49" fontId="2" fillId="24" borderId="0" xfId="0" applyNumberFormat="1" applyFont="1" applyFill="1"/>
    <xf numFmtId="49" fontId="2" fillId="24" borderId="0" xfId="0" applyNumberFormat="1" applyFont="1" applyFill="1" applyBorder="1" applyAlignment="1">
      <alignment horizontal="left"/>
    </xf>
    <xf numFmtId="49" fontId="2" fillId="24" borderId="20" xfId="0" applyNumberFormat="1" applyFont="1" applyFill="1" applyBorder="1" applyAlignment="1">
      <alignment horizontal="left"/>
    </xf>
    <xf numFmtId="0" fontId="32" fillId="24" borderId="0" xfId="0" applyFont="1" applyFill="1"/>
    <xf numFmtId="0" fontId="32" fillId="0" borderId="20" xfId="0" applyFont="1" applyBorder="1"/>
    <xf numFmtId="49" fontId="2" fillId="0" borderId="0" xfId="0" applyNumberFormat="1" applyFont="1" applyFill="1" applyAlignment="1">
      <alignment horizontal="center"/>
    </xf>
    <xf numFmtId="0" fontId="45" fillId="24" borderId="10" xfId="0" applyFont="1" applyFill="1" applyBorder="1" applyAlignment="1">
      <alignment vertical="center" wrapText="1"/>
    </xf>
    <xf numFmtId="0" fontId="2" fillId="24" borderId="10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/>
    <xf numFmtId="0" fontId="2" fillId="24" borderId="10" xfId="0" applyFont="1" applyFill="1" applyBorder="1" applyAlignment="1">
      <alignment horizontal="right" vertical="center"/>
    </xf>
    <xf numFmtId="0" fontId="2" fillId="24" borderId="21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2" fillId="0" borderId="0" xfId="0" applyFont="1" applyFill="1" applyBorder="1" applyAlignment="1">
      <alignment vertical="center"/>
    </xf>
    <xf numFmtId="0" fontId="45" fillId="24" borderId="22" xfId="0" applyFont="1" applyFill="1" applyBorder="1" applyAlignment="1">
      <alignment horizontal="left" vertical="center"/>
    </xf>
    <xf numFmtId="0" fontId="15" fillId="24" borderId="10" xfId="0" applyFont="1" applyFill="1" applyBorder="1" applyAlignment="1">
      <alignment vertical="center"/>
    </xf>
    <xf numFmtId="49" fontId="2" fillId="24" borderId="0" xfId="55" applyNumberFormat="1" applyFont="1" applyFill="1" applyBorder="1"/>
    <xf numFmtId="0" fontId="5" fillId="0" borderId="0" xfId="0" applyFont="1" applyBorder="1" applyAlignment="1"/>
    <xf numFmtId="0" fontId="12" fillId="0" borderId="0" xfId="0" applyFont="1" applyFill="1" applyBorder="1" applyAlignment="1">
      <alignment horizontal="right"/>
    </xf>
    <xf numFmtId="166" fontId="12" fillId="0" borderId="0" xfId="0" applyNumberFormat="1" applyFont="1" applyFill="1" applyBorder="1" applyAlignment="1"/>
    <xf numFmtId="166" fontId="49" fillId="0" borderId="0" xfId="0" applyNumberFormat="1" applyFont="1" applyBorder="1" applyAlignment="1">
      <alignment horizontal="right"/>
    </xf>
    <xf numFmtId="2" fontId="39" fillId="24" borderId="13" xfId="0" applyNumberFormat="1" applyFont="1" applyFill="1" applyBorder="1" applyAlignment="1">
      <alignment horizontal="center"/>
    </xf>
    <xf numFmtId="49" fontId="50" fillId="0" borderId="0" xfId="0" applyNumberFormat="1" applyFont="1" applyFill="1" applyAlignment="1">
      <alignment horizontal="center"/>
    </xf>
    <xf numFmtId="0" fontId="5" fillId="30" borderId="14" xfId="51" applyFont="1" applyFill="1" applyBorder="1" applyAlignment="1" applyProtection="1">
      <alignment vertical="center"/>
    </xf>
    <xf numFmtId="0" fontId="5" fillId="30" borderId="23" xfId="51" applyFont="1" applyFill="1" applyBorder="1" applyAlignment="1" applyProtection="1">
      <alignment vertical="center"/>
    </xf>
    <xf numFmtId="0" fontId="51" fillId="30" borderId="23" xfId="51" applyFont="1" applyFill="1" applyBorder="1" applyAlignment="1" applyProtection="1">
      <alignment vertical="center"/>
    </xf>
    <xf numFmtId="0" fontId="51" fillId="30" borderId="23" xfId="51" applyFont="1" applyFill="1" applyBorder="1" applyAlignment="1" applyProtection="1"/>
    <xf numFmtId="0" fontId="52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49" fontId="52" fillId="0" borderId="0" xfId="0" applyNumberFormat="1" applyFont="1" applyFill="1" applyAlignment="1">
      <alignment horizontal="left"/>
    </xf>
    <xf numFmtId="0" fontId="51" fillId="30" borderId="24" xfId="51" applyNumberFormat="1" applyFont="1" applyFill="1" applyBorder="1" applyAlignment="1" applyProtection="1">
      <alignment horizontal="left" vertical="center"/>
    </xf>
    <xf numFmtId="0" fontId="51" fillId="30" borderId="24" xfId="51" applyNumberFormat="1" applyFont="1" applyFill="1" applyBorder="1" applyAlignment="1" applyProtection="1">
      <alignment horizontal="center" vertical="center"/>
    </xf>
    <xf numFmtId="0" fontId="54" fillId="30" borderId="25" xfId="51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2" fillId="24" borderId="20" xfId="55" applyNumberFormat="1" applyFont="1" applyFill="1" applyBorder="1"/>
    <xf numFmtId="49" fontId="56" fillId="0" borderId="13" xfId="0" applyNumberFormat="1" applyFont="1" applyFill="1" applyBorder="1" applyAlignment="1"/>
    <xf numFmtId="49" fontId="2" fillId="24" borderId="20" xfId="0" applyNumberFormat="1" applyFont="1" applyFill="1" applyBorder="1" applyAlignment="1">
      <alignment wrapText="1"/>
    </xf>
    <xf numFmtId="49" fontId="65" fillId="0" borderId="26" xfId="0" applyNumberFormat="1" applyFont="1" applyFill="1" applyBorder="1" applyAlignment="1"/>
    <xf numFmtId="49" fontId="56" fillId="0" borderId="27" xfId="0" applyNumberFormat="1" applyFont="1" applyFill="1" applyBorder="1" applyAlignment="1"/>
    <xf numFmtId="0" fontId="2" fillId="31" borderId="0" xfId="51" applyFont="1" applyFill="1" applyAlignment="1" applyProtection="1">
      <alignment vertical="center"/>
    </xf>
    <xf numFmtId="49" fontId="6" fillId="31" borderId="26" xfId="0" applyNumberFormat="1" applyFont="1" applyFill="1" applyBorder="1" applyAlignment="1">
      <alignment horizontal="left"/>
    </xf>
    <xf numFmtId="49" fontId="42" fillId="0" borderId="0" xfId="0" applyNumberFormat="1" applyFont="1" applyFill="1" applyBorder="1" applyAlignment="1">
      <alignment horizontal="left"/>
    </xf>
    <xf numFmtId="49" fontId="47" fillId="0" borderId="0" xfId="0" applyNumberFormat="1" applyFont="1" applyFill="1" applyBorder="1" applyAlignment="1">
      <alignment horizontal="left" vertical="center" wrapText="1"/>
    </xf>
    <xf numFmtId="0" fontId="39" fillId="0" borderId="12" xfId="0" applyFont="1" applyFill="1" applyBorder="1" applyAlignment="1">
      <alignment horizontal="center"/>
    </xf>
    <xf numFmtId="49" fontId="42" fillId="0" borderId="27" xfId="0" applyNumberFormat="1" applyFont="1" applyFill="1" applyBorder="1" applyAlignment="1">
      <alignment vertical="center"/>
    </xf>
    <xf numFmtId="49" fontId="2" fillId="24" borderId="28" xfId="0" applyNumberFormat="1" applyFont="1" applyFill="1" applyBorder="1"/>
    <xf numFmtId="49" fontId="58" fillId="27" borderId="29" xfId="0" applyNumberFormat="1" applyFont="1" applyFill="1" applyBorder="1" applyAlignment="1">
      <alignment horizontal="right" vertical="center" wrapText="1"/>
    </xf>
    <xf numFmtId="0" fontId="59" fillId="0" borderId="29" xfId="0" applyFont="1" applyBorder="1" applyAlignment="1">
      <alignment vertical="center"/>
    </xf>
    <xf numFmtId="0" fontId="58" fillId="0" borderId="29" xfId="0" applyFont="1" applyBorder="1" applyAlignment="1">
      <alignment vertical="center"/>
    </xf>
    <xf numFmtId="167" fontId="58" fillId="0" borderId="29" xfId="0" applyNumberFormat="1" applyFont="1" applyBorder="1" applyAlignment="1">
      <alignment vertical="center"/>
    </xf>
    <xf numFmtId="164" fontId="58" fillId="0" borderId="29" xfId="0" applyNumberFormat="1" applyFont="1" applyFill="1" applyBorder="1" applyAlignment="1">
      <alignment horizontal="center" vertical="center"/>
    </xf>
    <xf numFmtId="166" fontId="58" fillId="0" borderId="29" xfId="0" applyNumberFormat="1" applyFont="1" applyBorder="1" applyAlignment="1">
      <alignment vertical="center"/>
    </xf>
    <xf numFmtId="166" fontId="58" fillId="0" borderId="30" xfId="0" applyNumberFormat="1" applyFont="1" applyBorder="1" applyAlignment="1">
      <alignment vertical="center"/>
    </xf>
    <xf numFmtId="165" fontId="58" fillId="0" borderId="0" xfId="0" applyNumberFormat="1" applyFont="1" applyFill="1" applyAlignment="1">
      <alignment vertical="center"/>
    </xf>
    <xf numFmtId="49" fontId="58" fillId="0" borderId="29" xfId="0" applyNumberFormat="1" applyFont="1" applyBorder="1" applyAlignment="1">
      <alignment horizontal="center" vertical="center" wrapText="1"/>
    </xf>
    <xf numFmtId="49" fontId="58" fillId="0" borderId="29" xfId="0" applyNumberFormat="1" applyFont="1" applyBorder="1" applyAlignment="1">
      <alignment horizontal="center" vertical="center"/>
    </xf>
    <xf numFmtId="166" fontId="61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49" fontId="58" fillId="0" borderId="0" xfId="0" applyNumberFormat="1" applyFont="1" applyFill="1" applyAlignment="1">
      <alignment horizontal="center" vertical="center"/>
    </xf>
    <xf numFmtId="0" fontId="58" fillId="0" borderId="0" xfId="0" applyFont="1" applyFill="1" applyAlignment="1">
      <alignment vertical="center"/>
    </xf>
    <xf numFmtId="0" fontId="58" fillId="0" borderId="0" xfId="0" applyFont="1" applyFill="1" applyAlignment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60" fillId="24" borderId="22" xfId="0" applyFont="1" applyFill="1" applyBorder="1" applyAlignment="1" applyProtection="1">
      <alignment horizontal="right" vertical="center"/>
      <protection locked="0"/>
    </xf>
    <xf numFmtId="0" fontId="60" fillId="24" borderId="31" xfId="0" applyFont="1" applyFill="1" applyBorder="1" applyAlignment="1" applyProtection="1">
      <alignment horizontal="right" vertical="center"/>
      <protection locked="0"/>
    </xf>
    <xf numFmtId="166" fontId="60" fillId="0" borderId="21" xfId="0" applyNumberFormat="1" applyFont="1" applyFill="1" applyBorder="1" applyAlignment="1">
      <alignment vertical="center"/>
    </xf>
    <xf numFmtId="2" fontId="60" fillId="0" borderId="12" xfId="0" applyNumberFormat="1" applyFont="1" applyFill="1" applyBorder="1" applyAlignment="1">
      <alignment horizontal="right" vertical="center"/>
    </xf>
    <xf numFmtId="49" fontId="60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left" vertical="center"/>
    </xf>
    <xf numFmtId="0" fontId="58" fillId="24" borderId="32" xfId="0" applyFont="1" applyFill="1" applyBorder="1" applyAlignment="1">
      <alignment vertical="center"/>
    </xf>
    <xf numFmtId="0" fontId="58" fillId="24" borderId="18" xfId="0" applyFont="1" applyFill="1" applyBorder="1" applyAlignment="1">
      <alignment horizontal="right" vertical="center"/>
    </xf>
    <xf numFmtId="166" fontId="58" fillId="0" borderId="33" xfId="0" applyNumberFormat="1" applyFont="1" applyFill="1" applyBorder="1" applyAlignment="1">
      <alignment vertical="center"/>
    </xf>
    <xf numFmtId="0" fontId="58" fillId="24" borderId="11" xfId="0" applyFont="1" applyFill="1" applyBorder="1" applyAlignment="1">
      <alignment horizontal="center" vertical="center"/>
    </xf>
    <xf numFmtId="0" fontId="58" fillId="26" borderId="34" xfId="0" applyFont="1" applyFill="1" applyBorder="1" applyAlignment="1">
      <alignment horizontal="right" vertical="center"/>
    </xf>
    <xf numFmtId="0" fontId="58" fillId="28" borderId="35" xfId="0" applyFont="1" applyFill="1" applyBorder="1" applyAlignment="1">
      <alignment horizontal="right" vertical="center"/>
    </xf>
    <xf numFmtId="49" fontId="58" fillId="28" borderId="34" xfId="0" applyNumberFormat="1" applyFont="1" applyFill="1" applyBorder="1" applyAlignment="1">
      <alignment horizontal="left" vertical="center"/>
    </xf>
    <xf numFmtId="0" fontId="58" fillId="24" borderId="36" xfId="0" applyFont="1" applyFill="1" applyBorder="1" applyAlignment="1">
      <alignment vertical="center"/>
    </xf>
    <xf numFmtId="0" fontId="58" fillId="24" borderId="37" xfId="0" applyFont="1" applyFill="1" applyBorder="1" applyAlignment="1">
      <alignment horizontal="right" vertical="center"/>
    </xf>
    <xf numFmtId="166" fontId="58" fillId="0" borderId="30" xfId="0" applyNumberFormat="1" applyFont="1" applyFill="1" applyBorder="1" applyAlignment="1">
      <alignment vertical="center"/>
    </xf>
    <xf numFmtId="0" fontId="60" fillId="24" borderId="13" xfId="0" applyFont="1" applyFill="1" applyBorder="1" applyAlignment="1">
      <alignment horizontal="center" vertical="center"/>
    </xf>
    <xf numFmtId="0" fontId="58" fillId="28" borderId="21" xfId="0" applyFont="1" applyFill="1" applyBorder="1" applyAlignment="1">
      <alignment horizontal="right" vertical="center"/>
    </xf>
    <xf numFmtId="49" fontId="58" fillId="28" borderId="10" xfId="0" applyNumberFormat="1" applyFont="1" applyFill="1" applyBorder="1" applyAlignment="1">
      <alignment horizontal="left" vertical="center"/>
    </xf>
    <xf numFmtId="0" fontId="58" fillId="0" borderId="0" xfId="0" applyFont="1" applyFill="1" applyBorder="1" applyAlignment="1">
      <alignment vertical="center"/>
    </xf>
    <xf numFmtId="0" fontId="58" fillId="24" borderId="38" xfId="0" applyFont="1" applyFill="1" applyBorder="1" applyAlignment="1">
      <alignment vertical="center"/>
    </xf>
    <xf numFmtId="0" fontId="58" fillId="24" borderId="39" xfId="0" applyFont="1" applyFill="1" applyBorder="1" applyAlignment="1">
      <alignment horizontal="right" vertical="center"/>
    </xf>
    <xf numFmtId="166" fontId="58" fillId="0" borderId="40" xfId="0" applyNumberFormat="1" applyFont="1" applyFill="1" applyBorder="1" applyAlignment="1">
      <alignment vertical="center"/>
    </xf>
    <xf numFmtId="0" fontId="60" fillId="24" borderId="41" xfId="0" applyFont="1" applyFill="1" applyBorder="1" applyAlignment="1">
      <alignment horizontal="right" vertical="center"/>
    </xf>
    <xf numFmtId="0" fontId="60" fillId="24" borderId="42" xfId="0" applyFont="1" applyFill="1" applyBorder="1" applyAlignment="1">
      <alignment horizontal="right" vertical="center"/>
    </xf>
    <xf numFmtId="166" fontId="60" fillId="0" borderId="43" xfId="0" applyNumberFormat="1" applyFont="1" applyFill="1" applyBorder="1" applyAlignment="1">
      <alignment vertical="center"/>
    </xf>
    <xf numFmtId="0" fontId="58" fillId="0" borderId="44" xfId="0" applyFont="1" applyBorder="1" applyAlignment="1">
      <alignment vertical="center"/>
    </xf>
    <xf numFmtId="0" fontId="58" fillId="0" borderId="24" xfId="0" applyFont="1" applyFill="1" applyBorder="1" applyAlignment="1">
      <alignment horizontal="right" vertical="center"/>
    </xf>
    <xf numFmtId="166" fontId="58" fillId="0" borderId="45" xfId="0" applyNumberFormat="1" applyFont="1" applyFill="1" applyBorder="1" applyAlignment="1">
      <alignment vertical="center"/>
    </xf>
    <xf numFmtId="0" fontId="61" fillId="0" borderId="0" xfId="0" applyFont="1" applyAlignment="1">
      <alignment horizontal="left" vertical="center"/>
    </xf>
    <xf numFmtId="49" fontId="58" fillId="28" borderId="10" xfId="0" applyNumberFormat="1" applyFont="1" applyFill="1" applyBorder="1" applyAlignment="1" applyProtection="1">
      <alignment vertical="center"/>
      <protection locked="0"/>
    </xf>
    <xf numFmtId="0" fontId="60" fillId="0" borderId="22" xfId="0" applyFont="1" applyBorder="1" applyAlignment="1">
      <alignment vertical="center"/>
    </xf>
    <xf numFmtId="0" fontId="60" fillId="0" borderId="10" xfId="0" applyFont="1" applyFill="1" applyBorder="1" applyAlignment="1">
      <alignment horizontal="right" vertical="center"/>
    </xf>
    <xf numFmtId="166" fontId="60" fillId="0" borderId="17" xfId="0" applyNumberFormat="1" applyFont="1" applyFill="1" applyBorder="1" applyAlignment="1">
      <alignment vertical="center"/>
    </xf>
    <xf numFmtId="166" fontId="62" fillId="0" borderId="46" xfId="0" applyNumberFormat="1" applyFont="1" applyBorder="1" applyAlignment="1">
      <alignment horizontal="right" vertical="center"/>
    </xf>
    <xf numFmtId="0" fontId="58" fillId="26" borderId="47" xfId="0" applyFont="1" applyFill="1" applyBorder="1" applyAlignment="1">
      <alignment horizontal="right" vertical="center"/>
    </xf>
    <xf numFmtId="0" fontId="58" fillId="28" borderId="48" xfId="0" applyFont="1" applyFill="1" applyBorder="1" applyAlignment="1">
      <alignment horizontal="right" vertical="center"/>
    </xf>
    <xf numFmtId="0" fontId="60" fillId="0" borderId="0" xfId="0" applyFont="1" applyBorder="1" applyAlignment="1">
      <alignment vertical="center"/>
    </xf>
    <xf numFmtId="0" fontId="60" fillId="0" borderId="0" xfId="0" applyFont="1" applyFill="1" applyBorder="1" applyAlignment="1">
      <alignment horizontal="right" vertical="center"/>
    </xf>
    <xf numFmtId="166" fontId="60" fillId="0" borderId="0" xfId="0" applyNumberFormat="1" applyFont="1" applyFill="1" applyBorder="1" applyAlignment="1">
      <alignment vertical="center"/>
    </xf>
    <xf numFmtId="166" fontId="62" fillId="0" borderId="0" xfId="0" applyNumberFormat="1" applyFont="1" applyBorder="1" applyAlignment="1">
      <alignment horizontal="right" vertical="center"/>
    </xf>
    <xf numFmtId="0" fontId="63" fillId="24" borderId="0" xfId="0" applyFont="1" applyFill="1" applyBorder="1" applyAlignment="1">
      <alignment horizontal="left" vertical="center"/>
    </xf>
    <xf numFmtId="0" fontId="63" fillId="0" borderId="29" xfId="0" applyFont="1" applyBorder="1" applyAlignment="1">
      <alignment vertical="center"/>
    </xf>
    <xf numFmtId="0" fontId="51" fillId="30" borderId="23" xfId="51" applyFont="1" applyFill="1" applyBorder="1" applyAlignment="1" applyProtection="1">
      <alignment horizontal="center" vertical="center"/>
    </xf>
    <xf numFmtId="0" fontId="51" fillId="30" borderId="37" xfId="51" applyFont="1" applyFill="1" applyBorder="1" applyAlignment="1" applyProtection="1">
      <alignment horizontal="center" vertical="center"/>
    </xf>
    <xf numFmtId="0" fontId="53" fillId="30" borderId="49" xfId="51" applyNumberFormat="1" applyFont="1" applyFill="1" applyBorder="1" applyAlignment="1" applyProtection="1">
      <alignment horizontal="left" vertical="center"/>
    </xf>
    <xf numFmtId="0" fontId="53" fillId="30" borderId="24" xfId="51" applyNumberFormat="1" applyFont="1" applyFill="1" applyBorder="1" applyAlignment="1" applyProtection="1">
      <alignment horizontal="left" vertical="center"/>
    </xf>
    <xf numFmtId="0" fontId="51" fillId="30" borderId="24" xfId="51" applyNumberFormat="1" applyFont="1" applyFill="1" applyBorder="1" applyAlignment="1" applyProtection="1">
      <alignment horizontal="left" vertical="center"/>
    </xf>
    <xf numFmtId="0" fontId="2" fillId="32" borderId="10" xfId="0" applyFont="1" applyFill="1" applyBorder="1" applyAlignment="1">
      <alignment horizontal="center" vertical="center" wrapText="1"/>
    </xf>
    <xf numFmtId="0" fontId="2" fillId="32" borderId="21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55" fillId="32" borderId="22" xfId="51" applyFont="1" applyFill="1" applyBorder="1" applyAlignment="1" applyProtection="1">
      <alignment horizontal="center" vertical="center" wrapText="1"/>
    </xf>
    <xf numFmtId="0" fontId="55" fillId="32" borderId="10" xfId="51" applyFont="1" applyFill="1" applyBorder="1" applyAlignment="1" applyProtection="1">
      <alignment horizontal="center" vertical="center" wrapText="1"/>
    </xf>
    <xf numFmtId="0" fontId="10" fillId="29" borderId="12" xfId="0" applyFont="1" applyFill="1" applyBorder="1" applyAlignment="1">
      <alignment horizontal="center" vertical="center" wrapText="1"/>
    </xf>
  </cellXfs>
  <cellStyles count="5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2" xfId="28"/>
    <cellStyle name="Comma 3" xfId="29"/>
    <cellStyle name="Currency 2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Hyperlink 2" xfId="37"/>
    <cellStyle name="Hyperlink 3" xfId="38"/>
    <cellStyle name="Input" xfId="39"/>
    <cellStyle name="Linked Cell" xfId="40"/>
    <cellStyle name="Neutral" xfId="41"/>
    <cellStyle name="Normal 2" xfId="42"/>
    <cellStyle name="Normal 2 2" xfId="43"/>
    <cellStyle name="Normal 3" xfId="44"/>
    <cellStyle name="Normal_Price List All Qry" xfId="45"/>
    <cellStyle name="Note" xfId="46"/>
    <cellStyle name="Output" xfId="47"/>
    <cellStyle name="Title" xfId="48"/>
    <cellStyle name="Total" xfId="49"/>
    <cellStyle name="Warning Text" xfId="50"/>
    <cellStyle name="Гиперссылка" xfId="51" builtinId="8"/>
    <cellStyle name="Гиперссылка 2" xfId="52"/>
    <cellStyle name="Гиперссылка_Книга1" xfId="53"/>
    <cellStyle name="Обычный" xfId="0" builtinId="0"/>
    <cellStyle name="Обычный_malay" xfId="54"/>
    <cellStyle name="Обычный_plants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ildfish.ru/calendar" TargetMode="External"/><Relationship Id="rId7" Type="http://schemas.openxmlformats.org/officeDocument/2006/relationships/hyperlink" Target="http://wildfish.ru/sunbeam_catalog" TargetMode="External"/><Relationship Id="rId2" Type="http://schemas.openxmlformats.org/officeDocument/2006/relationships/hyperlink" Target="http://wildfish.ru/opt" TargetMode="External"/><Relationship Id="rId1" Type="http://schemas.openxmlformats.org/officeDocument/2006/relationships/hyperlink" Target="http://www.wildfish.ru/" TargetMode="External"/><Relationship Id="rId6" Type="http://schemas.openxmlformats.org/officeDocument/2006/relationships/hyperlink" Target="http://wildfish.ru/special" TargetMode="External"/><Relationship Id="rId5" Type="http://schemas.openxmlformats.org/officeDocument/2006/relationships/hyperlink" Target="http://www.wildfish.ru/karantin" TargetMode="External"/><Relationship Id="rId4" Type="http://schemas.openxmlformats.org/officeDocument/2006/relationships/hyperlink" Target="http://wildfish.ru/tranzi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ildfish.ru/karantin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ildfish.ru/price/singapore-small.xls" TargetMode="External"/><Relationship Id="rId7" Type="http://schemas.openxmlformats.org/officeDocument/2006/relationships/hyperlink" Target="http://wildfish.ru/tranzit" TargetMode="External"/><Relationship Id="rId12" Type="http://schemas.openxmlformats.org/officeDocument/2006/relationships/hyperlink" Target="http://wildfish.ru/price/singapore-12.xls" TargetMode="External"/><Relationship Id="rId2" Type="http://schemas.openxmlformats.org/officeDocument/2006/relationships/hyperlink" Target="http://wildfish.ru/price/singapore.xls" TargetMode="External"/><Relationship Id="rId1" Type="http://schemas.openxmlformats.org/officeDocument/2006/relationships/hyperlink" Target="http://wildfish.ru/opt" TargetMode="External"/><Relationship Id="rId6" Type="http://schemas.openxmlformats.org/officeDocument/2006/relationships/hyperlink" Target="http://wildfish.ru/special" TargetMode="External"/><Relationship Id="rId11" Type="http://schemas.openxmlformats.org/officeDocument/2006/relationships/hyperlink" Target="http://wildfish.ru/price/marine-s-sale.xls" TargetMode="External"/><Relationship Id="rId5" Type="http://schemas.openxmlformats.org/officeDocument/2006/relationships/hyperlink" Target="http://wildfish.ru/" TargetMode="External"/><Relationship Id="rId10" Type="http://schemas.openxmlformats.org/officeDocument/2006/relationships/hyperlink" Target="http://wildfish.ru/sunbeam_catalog" TargetMode="External"/><Relationship Id="rId4" Type="http://schemas.openxmlformats.org/officeDocument/2006/relationships/hyperlink" Target="http://wildfish.ru/price/plants.xls" TargetMode="External"/><Relationship Id="rId9" Type="http://schemas.openxmlformats.org/officeDocument/2006/relationships/hyperlink" Target="http://www.wildfish.ru/karant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137"/>
  <sheetViews>
    <sheetView zoomScaleNormal="100" workbookViewId="0"/>
  </sheetViews>
  <sheetFormatPr defaultRowHeight="12.75" x14ac:dyDescent="0.2"/>
  <cols>
    <col min="1" max="1" width="101.28515625" style="34" customWidth="1"/>
  </cols>
  <sheetData>
    <row r="1" spans="1:1" ht="26.25" x14ac:dyDescent="0.4">
      <c r="A1" s="21" t="s">
        <v>109</v>
      </c>
    </row>
    <row r="2" spans="1:1" ht="15" x14ac:dyDescent="0.25">
      <c r="A2" s="22" t="s">
        <v>97</v>
      </c>
    </row>
    <row r="3" spans="1:1" ht="15" x14ac:dyDescent="0.25">
      <c r="A3" s="22" t="s">
        <v>158</v>
      </c>
    </row>
    <row r="4" spans="1:1" ht="15" x14ac:dyDescent="0.25">
      <c r="A4" s="94" t="s">
        <v>98</v>
      </c>
    </row>
    <row r="5" spans="1:1" ht="18" x14ac:dyDescent="0.25">
      <c r="A5" s="23" t="s">
        <v>103</v>
      </c>
    </row>
    <row r="6" spans="1:1" x14ac:dyDescent="0.2">
      <c r="A6" s="24" t="s">
        <v>99</v>
      </c>
    </row>
    <row r="7" spans="1:1" x14ac:dyDescent="0.2">
      <c r="A7" s="33" t="s">
        <v>167</v>
      </c>
    </row>
    <row r="8" spans="1:1" ht="13.5" thickBot="1" x14ac:dyDescent="0.25">
      <c r="A8" s="46" t="s">
        <v>162</v>
      </c>
    </row>
    <row r="9" spans="1:1" ht="30" customHeight="1" thickTop="1" x14ac:dyDescent="0.2">
      <c r="A9" s="25" t="s">
        <v>32</v>
      </c>
    </row>
    <row r="10" spans="1:1" x14ac:dyDescent="0.2">
      <c r="A10" s="64" t="s">
        <v>33</v>
      </c>
    </row>
    <row r="11" spans="1:1" ht="13.5" thickBot="1" x14ac:dyDescent="0.25">
      <c r="A11" s="85" t="s">
        <v>34</v>
      </c>
    </row>
    <row r="12" spans="1:1" ht="20.100000000000001" customHeight="1" thickTop="1" x14ac:dyDescent="0.25">
      <c r="A12" s="86" t="s">
        <v>0</v>
      </c>
    </row>
    <row r="13" spans="1:1" x14ac:dyDescent="0.2">
      <c r="A13" s="33" t="s">
        <v>35</v>
      </c>
    </row>
    <row r="14" spans="1:1" x14ac:dyDescent="0.2">
      <c r="A14" s="33" t="s">
        <v>163</v>
      </c>
    </row>
    <row r="15" spans="1:1" x14ac:dyDescent="0.2">
      <c r="A15" s="45" t="s">
        <v>36</v>
      </c>
    </row>
    <row r="16" spans="1:1" ht="18.75" customHeight="1" x14ac:dyDescent="0.2">
      <c r="A16" s="33" t="s">
        <v>37</v>
      </c>
    </row>
    <row r="17" spans="1:1" x14ac:dyDescent="0.2">
      <c r="A17" s="45" t="s">
        <v>126</v>
      </c>
    </row>
    <row r="18" spans="1:1" ht="18.75" customHeight="1" x14ac:dyDescent="0.2">
      <c r="A18" s="33" t="s">
        <v>1</v>
      </c>
    </row>
    <row r="19" spans="1:1" x14ac:dyDescent="0.2">
      <c r="A19" s="33" t="s">
        <v>38</v>
      </c>
    </row>
    <row r="20" spans="1:1" x14ac:dyDescent="0.2">
      <c r="A20" s="26" t="s">
        <v>39</v>
      </c>
    </row>
    <row r="21" spans="1:1" x14ac:dyDescent="0.2">
      <c r="A21" s="26" t="s">
        <v>40</v>
      </c>
    </row>
    <row r="22" spans="1:1" x14ac:dyDescent="0.2">
      <c r="A22" s="33" t="s">
        <v>41</v>
      </c>
    </row>
    <row r="23" spans="1:1" x14ac:dyDescent="0.2">
      <c r="A23" s="33" t="s">
        <v>42</v>
      </c>
    </row>
    <row r="24" spans="1:1" x14ac:dyDescent="0.2">
      <c r="A24" s="26" t="s">
        <v>127</v>
      </c>
    </row>
    <row r="25" spans="1:1" x14ac:dyDescent="0.2">
      <c r="A25" s="26" t="s">
        <v>128</v>
      </c>
    </row>
    <row r="26" spans="1:1" x14ac:dyDescent="0.2">
      <c r="A26" s="26" t="s">
        <v>43</v>
      </c>
    </row>
    <row r="27" spans="1:1" x14ac:dyDescent="0.2">
      <c r="A27" s="26" t="s">
        <v>44</v>
      </c>
    </row>
    <row r="28" spans="1:1" ht="13.5" thickBot="1" x14ac:dyDescent="0.25">
      <c r="A28" s="87" t="s">
        <v>45</v>
      </c>
    </row>
    <row r="29" spans="1:1" ht="20.100000000000001" customHeight="1" thickTop="1" x14ac:dyDescent="0.25">
      <c r="A29" s="86" t="s">
        <v>46</v>
      </c>
    </row>
    <row r="30" spans="1:1" x14ac:dyDescent="0.2">
      <c r="A30" s="10" t="s">
        <v>129</v>
      </c>
    </row>
    <row r="31" spans="1:1" x14ac:dyDescent="0.2">
      <c r="A31" s="11" t="s">
        <v>156</v>
      </c>
    </row>
    <row r="32" spans="1:1" ht="20.100000000000001" customHeight="1" x14ac:dyDescent="0.25">
      <c r="A32" s="88" t="s">
        <v>130</v>
      </c>
    </row>
    <row r="33" spans="1:1" ht="12.95" customHeight="1" x14ac:dyDescent="0.2">
      <c r="A33" s="33" t="s">
        <v>2</v>
      </c>
    </row>
    <row r="34" spans="1:1" ht="12.95" customHeight="1" x14ac:dyDescent="0.2">
      <c r="A34" s="33" t="s">
        <v>47</v>
      </c>
    </row>
    <row r="35" spans="1:1" ht="12.95" customHeight="1" x14ac:dyDescent="0.2">
      <c r="A35" s="33" t="s">
        <v>3</v>
      </c>
    </row>
    <row r="36" spans="1:1" ht="12.95" customHeight="1" x14ac:dyDescent="0.2">
      <c r="A36" s="33" t="s">
        <v>48</v>
      </c>
    </row>
    <row r="37" spans="1:1" ht="12.95" customHeight="1" x14ac:dyDescent="0.2">
      <c r="A37" s="33" t="s">
        <v>131</v>
      </c>
    </row>
    <row r="38" spans="1:1" ht="12.95" customHeight="1" x14ac:dyDescent="0.2">
      <c r="A38" s="33" t="s">
        <v>132</v>
      </c>
    </row>
    <row r="39" spans="1:1" ht="20.100000000000001" customHeight="1" thickBot="1" x14ac:dyDescent="0.25">
      <c r="A39" s="96" t="s">
        <v>165</v>
      </c>
    </row>
    <row r="40" spans="1:1" ht="20.100000000000001" customHeight="1" thickTop="1" x14ac:dyDescent="0.25">
      <c r="A40" s="89" t="s">
        <v>49</v>
      </c>
    </row>
    <row r="41" spans="1:1" s="9" customFormat="1" x14ac:dyDescent="0.2">
      <c r="A41" s="64" t="s">
        <v>133</v>
      </c>
    </row>
    <row r="42" spans="1:1" x14ac:dyDescent="0.2">
      <c r="A42" s="64" t="s">
        <v>50</v>
      </c>
    </row>
    <row r="43" spans="1:1" x14ac:dyDescent="0.2">
      <c r="A43" s="27" t="s">
        <v>134</v>
      </c>
    </row>
    <row r="44" spans="1:1" x14ac:dyDescent="0.2">
      <c r="A44" s="64" t="s">
        <v>82</v>
      </c>
    </row>
    <row r="45" spans="1:1" x14ac:dyDescent="0.2">
      <c r="A45" s="64" t="s">
        <v>51</v>
      </c>
    </row>
    <row r="46" spans="1:1" x14ac:dyDescent="0.2">
      <c r="A46" s="64" t="s">
        <v>52</v>
      </c>
    </row>
    <row r="47" spans="1:1" x14ac:dyDescent="0.2">
      <c r="A47" s="64" t="s">
        <v>53</v>
      </c>
    </row>
    <row r="48" spans="1:1" x14ac:dyDescent="0.2">
      <c r="A48" s="64" t="s">
        <v>54</v>
      </c>
    </row>
    <row r="49" spans="1:1" ht="13.5" thickBot="1" x14ac:dyDescent="0.25">
      <c r="A49" s="64" t="s">
        <v>55</v>
      </c>
    </row>
    <row r="50" spans="1:1" ht="30" customHeight="1" thickTop="1" x14ac:dyDescent="0.2">
      <c r="A50" s="95" t="s">
        <v>4</v>
      </c>
    </row>
    <row r="51" spans="1:1" ht="12.95" customHeight="1" x14ac:dyDescent="0.2">
      <c r="A51" s="33" t="s">
        <v>56</v>
      </c>
    </row>
    <row r="52" spans="1:1" ht="12.95" customHeight="1" x14ac:dyDescent="0.2">
      <c r="A52" s="33" t="s">
        <v>135</v>
      </c>
    </row>
    <row r="53" spans="1:1" ht="12.95" customHeight="1" x14ac:dyDescent="0.2">
      <c r="A53" s="33" t="s">
        <v>57</v>
      </c>
    </row>
    <row r="54" spans="1:1" ht="12.95" customHeight="1" x14ac:dyDescent="0.2">
      <c r="A54" s="47" t="s">
        <v>136</v>
      </c>
    </row>
    <row r="55" spans="1:1" ht="12.95" customHeight="1" x14ac:dyDescent="0.2">
      <c r="A55" s="47" t="s">
        <v>58</v>
      </c>
    </row>
    <row r="56" spans="1:1" ht="12.95" customHeight="1" x14ac:dyDescent="0.2">
      <c r="A56" s="33" t="s">
        <v>59</v>
      </c>
    </row>
    <row r="57" spans="1:1" ht="12.95" customHeight="1" x14ac:dyDescent="0.2">
      <c r="A57" s="33" t="s">
        <v>60</v>
      </c>
    </row>
    <row r="58" spans="1:1" ht="12.95" customHeight="1" x14ac:dyDescent="0.2">
      <c r="A58" s="45" t="s">
        <v>137</v>
      </c>
    </row>
    <row r="59" spans="1:1" ht="18.75" customHeight="1" x14ac:dyDescent="0.2">
      <c r="A59" s="28" t="s">
        <v>61</v>
      </c>
    </row>
    <row r="60" spans="1:1" ht="12.95" customHeight="1" x14ac:dyDescent="0.2">
      <c r="A60" s="28" t="s">
        <v>62</v>
      </c>
    </row>
    <row r="61" spans="1:1" ht="12.95" customHeight="1" x14ac:dyDescent="0.2">
      <c r="A61" s="28" t="s">
        <v>138</v>
      </c>
    </row>
    <row r="62" spans="1:1" ht="12.95" customHeight="1" x14ac:dyDescent="0.2">
      <c r="A62" s="28" t="s">
        <v>139</v>
      </c>
    </row>
    <row r="63" spans="1:1" ht="12.95" customHeight="1" x14ac:dyDescent="0.2">
      <c r="A63" s="47" t="s">
        <v>63</v>
      </c>
    </row>
    <row r="64" spans="1:1" ht="12.95" customHeight="1" x14ac:dyDescent="0.2">
      <c r="A64" s="47" t="s">
        <v>64</v>
      </c>
    </row>
    <row r="65" spans="1:1" ht="12.95" customHeight="1" x14ac:dyDescent="0.2">
      <c r="A65" s="28" t="s">
        <v>5</v>
      </c>
    </row>
    <row r="66" spans="1:1" ht="12.95" customHeight="1" x14ac:dyDescent="0.2">
      <c r="A66" s="28" t="s">
        <v>6</v>
      </c>
    </row>
    <row r="67" spans="1:1" ht="12.95" customHeight="1" x14ac:dyDescent="0.2">
      <c r="A67" s="33" t="s">
        <v>65</v>
      </c>
    </row>
    <row r="68" spans="1:1" ht="12.95" customHeight="1" x14ac:dyDescent="0.2">
      <c r="A68" s="28" t="s">
        <v>66</v>
      </c>
    </row>
    <row r="69" spans="1:1" ht="12.95" customHeight="1" x14ac:dyDescent="0.2">
      <c r="A69" s="45" t="s">
        <v>7</v>
      </c>
    </row>
    <row r="70" spans="1:1" ht="18.75" customHeight="1" x14ac:dyDescent="0.2">
      <c r="A70" s="44" t="s">
        <v>140</v>
      </c>
    </row>
    <row r="71" spans="1:1" ht="12.95" customHeight="1" x14ac:dyDescent="0.2">
      <c r="A71" s="44" t="s">
        <v>86</v>
      </c>
    </row>
    <row r="72" spans="1:1" ht="12.95" customHeight="1" x14ac:dyDescent="0.2">
      <c r="A72" s="44" t="s">
        <v>87</v>
      </c>
    </row>
    <row r="73" spans="1:1" ht="12.95" customHeight="1" x14ac:dyDescent="0.2">
      <c r="A73" s="44" t="s">
        <v>88</v>
      </c>
    </row>
    <row r="74" spans="1:1" ht="12.95" customHeight="1" x14ac:dyDescent="0.2">
      <c r="A74" s="44" t="s">
        <v>89</v>
      </c>
    </row>
    <row r="75" spans="1:1" ht="12.95" customHeight="1" x14ac:dyDescent="0.2">
      <c r="A75" s="44" t="s">
        <v>90</v>
      </c>
    </row>
    <row r="76" spans="1:1" ht="12.95" customHeight="1" x14ac:dyDescent="0.2">
      <c r="A76" s="45" t="s">
        <v>91</v>
      </c>
    </row>
    <row r="77" spans="1:1" ht="18.75" customHeight="1" x14ac:dyDescent="0.2">
      <c r="A77" s="33" t="s">
        <v>67</v>
      </c>
    </row>
    <row r="78" spans="1:1" x14ac:dyDescent="0.2">
      <c r="A78" s="33" t="s">
        <v>68</v>
      </c>
    </row>
    <row r="79" spans="1:1" ht="12.95" customHeight="1" thickBot="1" x14ac:dyDescent="0.25">
      <c r="A79" s="46" t="s">
        <v>69</v>
      </c>
    </row>
    <row r="80" spans="1:1" ht="20.100000000000001" customHeight="1" thickTop="1" x14ac:dyDescent="0.25">
      <c r="A80" s="89" t="s">
        <v>70</v>
      </c>
    </row>
    <row r="81" spans="1:1" ht="12.95" customHeight="1" x14ac:dyDescent="0.2">
      <c r="A81" s="47" t="s">
        <v>101</v>
      </c>
    </row>
    <row r="82" spans="1:1" ht="12.95" customHeight="1" x14ac:dyDescent="0.2">
      <c r="A82" s="48" t="s">
        <v>8</v>
      </c>
    </row>
    <row r="83" spans="1:1" s="12" customFormat="1" x14ac:dyDescent="0.2">
      <c r="A83" s="48" t="s">
        <v>146</v>
      </c>
    </row>
    <row r="84" spans="1:1" s="12" customFormat="1" x14ac:dyDescent="0.2">
      <c r="A84" s="48" t="s">
        <v>147</v>
      </c>
    </row>
    <row r="85" spans="1:1" s="12" customFormat="1" x14ac:dyDescent="0.2">
      <c r="A85" s="48" t="s">
        <v>141</v>
      </c>
    </row>
    <row r="86" spans="1:1" s="12" customFormat="1" x14ac:dyDescent="0.2">
      <c r="A86" s="48" t="s">
        <v>142</v>
      </c>
    </row>
    <row r="87" spans="1:1" s="12" customFormat="1" x14ac:dyDescent="0.2">
      <c r="A87" s="48" t="s">
        <v>143</v>
      </c>
    </row>
    <row r="88" spans="1:1" s="12" customFormat="1" x14ac:dyDescent="0.2">
      <c r="A88" s="48" t="s">
        <v>148</v>
      </c>
    </row>
    <row r="89" spans="1:1" s="12" customFormat="1" x14ac:dyDescent="0.2">
      <c r="A89" s="48" t="s">
        <v>149</v>
      </c>
    </row>
    <row r="90" spans="1:1" ht="12.95" customHeight="1" x14ac:dyDescent="0.2">
      <c r="A90" s="29" t="s">
        <v>9</v>
      </c>
    </row>
    <row r="91" spans="1:1" ht="12.95" customHeight="1" x14ac:dyDescent="0.2">
      <c r="A91" s="48" t="s">
        <v>71</v>
      </c>
    </row>
    <row r="92" spans="1:1" ht="12.95" customHeight="1" thickBot="1" x14ac:dyDescent="0.25">
      <c r="A92" s="49" t="s">
        <v>72</v>
      </c>
    </row>
    <row r="93" spans="1:1" ht="30" customHeight="1" thickTop="1" x14ac:dyDescent="0.2">
      <c r="A93" s="25" t="s">
        <v>10</v>
      </c>
    </row>
    <row r="94" spans="1:1" ht="12.95" customHeight="1" x14ac:dyDescent="0.2">
      <c r="A94" s="90" t="s">
        <v>150</v>
      </c>
    </row>
    <row r="95" spans="1:1" ht="12.95" customHeight="1" x14ac:dyDescent="0.2">
      <c r="A95" s="90" t="s">
        <v>151</v>
      </c>
    </row>
    <row r="96" spans="1:1" ht="12.95" customHeight="1" x14ac:dyDescent="0.2">
      <c r="A96" s="90" t="s">
        <v>152</v>
      </c>
    </row>
    <row r="97" spans="1:1" ht="12.95" customHeight="1" x14ac:dyDescent="0.2">
      <c r="A97" s="90" t="s">
        <v>153</v>
      </c>
    </row>
    <row r="98" spans="1:1" ht="12.95" customHeight="1" x14ac:dyDescent="0.2">
      <c r="A98" s="90" t="s">
        <v>154</v>
      </c>
    </row>
    <row r="99" spans="1:1" ht="12.95" customHeight="1" x14ac:dyDescent="0.2">
      <c r="A99" s="90" t="s">
        <v>155</v>
      </c>
    </row>
    <row r="100" spans="1:1" ht="18.75" customHeight="1" x14ac:dyDescent="0.2">
      <c r="A100" s="91" t="s">
        <v>11</v>
      </c>
    </row>
    <row r="101" spans="1:1" ht="12.95" customHeight="1" x14ac:dyDescent="0.2">
      <c r="A101" s="30" t="s">
        <v>83</v>
      </c>
    </row>
    <row r="102" spans="1:1" ht="12.95" customHeight="1" x14ac:dyDescent="0.2">
      <c r="A102" s="50" t="s">
        <v>12</v>
      </c>
    </row>
    <row r="103" spans="1:1" x14ac:dyDescent="0.2">
      <c r="A103" s="50" t="s">
        <v>144</v>
      </c>
    </row>
    <row r="104" spans="1:1" ht="13.5" thickBot="1" x14ac:dyDescent="0.25">
      <c r="A104" s="51" t="s">
        <v>145</v>
      </c>
    </row>
    <row r="105" spans="1:1" ht="30" customHeight="1" thickTop="1" x14ac:dyDescent="0.2">
      <c r="A105" s="25" t="s">
        <v>73</v>
      </c>
    </row>
    <row r="106" spans="1:1" x14ac:dyDescent="0.2">
      <c r="A106" s="48" t="s">
        <v>74</v>
      </c>
    </row>
    <row r="107" spans="1:1" x14ac:dyDescent="0.2">
      <c r="A107" s="48" t="s">
        <v>75</v>
      </c>
    </row>
    <row r="108" spans="1:1" x14ac:dyDescent="0.2">
      <c r="A108" s="48" t="s">
        <v>76</v>
      </c>
    </row>
    <row r="109" spans="1:1" x14ac:dyDescent="0.2">
      <c r="A109" s="48" t="s">
        <v>77</v>
      </c>
    </row>
    <row r="110" spans="1:1" x14ac:dyDescent="0.2">
      <c r="A110" s="48" t="s">
        <v>78</v>
      </c>
    </row>
    <row r="111" spans="1:1" x14ac:dyDescent="0.2">
      <c r="A111" s="33" t="s">
        <v>79</v>
      </c>
    </row>
    <row r="112" spans="1:1" x14ac:dyDescent="0.2">
      <c r="A112" s="48" t="s">
        <v>80</v>
      </c>
    </row>
    <row r="113" spans="1:1" x14ac:dyDescent="0.2">
      <c r="A113" s="48" t="s">
        <v>81</v>
      </c>
    </row>
    <row r="114" spans="1:1" x14ac:dyDescent="0.2">
      <c r="A114" s="31"/>
    </row>
    <row r="115" spans="1:1" ht="18" customHeight="1" x14ac:dyDescent="0.2">
      <c r="A115" s="32" t="s">
        <v>102</v>
      </c>
    </row>
    <row r="116" spans="1:1" x14ac:dyDescent="0.2">
      <c r="A116" s="16"/>
    </row>
    <row r="117" spans="1:1" x14ac:dyDescent="0.2">
      <c r="A117" s="16" t="s">
        <v>85</v>
      </c>
    </row>
    <row r="118" spans="1:1" x14ac:dyDescent="0.2">
      <c r="A118" s="33"/>
    </row>
    <row r="119" spans="1:1" x14ac:dyDescent="0.2">
      <c r="A119" s="31"/>
    </row>
    <row r="120" spans="1:1" x14ac:dyDescent="0.2">
      <c r="A120" s="33"/>
    </row>
    <row r="121" spans="1:1" x14ac:dyDescent="0.2">
      <c r="A121" s="33"/>
    </row>
    <row r="122" spans="1:1" x14ac:dyDescent="0.2">
      <c r="A122" s="33"/>
    </row>
    <row r="123" spans="1:1" x14ac:dyDescent="0.2">
      <c r="A123" s="33"/>
    </row>
    <row r="124" spans="1:1" x14ac:dyDescent="0.2">
      <c r="A124" s="33"/>
    </row>
    <row r="125" spans="1:1" x14ac:dyDescent="0.2">
      <c r="A125" s="33"/>
    </row>
    <row r="126" spans="1:1" x14ac:dyDescent="0.2">
      <c r="A126" s="33"/>
    </row>
    <row r="127" spans="1:1" x14ac:dyDescent="0.2">
      <c r="A127" s="33"/>
    </row>
    <row r="128" spans="1:1" x14ac:dyDescent="0.2">
      <c r="A128" s="33"/>
    </row>
    <row r="129" spans="1:1" x14ac:dyDescent="0.2">
      <c r="A129" s="33"/>
    </row>
    <row r="130" spans="1:1" x14ac:dyDescent="0.2">
      <c r="A130" s="33"/>
    </row>
    <row r="131" spans="1:1" x14ac:dyDescent="0.2">
      <c r="A131" s="33"/>
    </row>
    <row r="137" spans="1:1" ht="18" x14ac:dyDescent="0.25">
      <c r="A137" s="92"/>
    </row>
  </sheetData>
  <phoneticPr fontId="7" type="noConversion"/>
  <hyperlinks>
    <hyperlink ref="A5" r:id="rId1"/>
    <hyperlink ref="A94" r:id="rId2" display="http://wildfish.ru/opt"/>
    <hyperlink ref="A95" r:id="rId3" display="http://wildfish.ru/calendar"/>
    <hyperlink ref="A96" r:id="rId4" display="http://wildfish.ru/tranzit"/>
    <hyperlink ref="A97" r:id="rId5" display="http://www.wildfish.ru/karantin"/>
    <hyperlink ref="A98" r:id="rId6" display="http://wildfish.ru/special"/>
    <hyperlink ref="A99" r:id="rId7" display="http://wildfish.ru/sunbeam_catalog"/>
  </hyperlinks>
  <pageMargins left="0.36" right="0.26" top="0.31" bottom="0.34" header="0.5" footer="0.5"/>
  <pageSetup paperSize="9" scale="95" orientation="portrait" horizontalDpi="300" verticalDpi="300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1:R24"/>
  <sheetViews>
    <sheetView tabSelected="1" zoomScaleNormal="100" workbookViewId="0">
      <pane ySplit="7" topLeftCell="A8" activePane="bottomLeft" state="frozen"/>
      <selection pane="bottomLeft" activeCell="D4" sqref="D4:M4"/>
    </sheetView>
  </sheetViews>
  <sheetFormatPr defaultRowHeight="11.25" x14ac:dyDescent="0.2"/>
  <cols>
    <col min="1" max="1" width="4.28515625" style="18" customWidth="1"/>
    <col min="2" max="2" width="4.28515625" style="18" hidden="1" customWidth="1"/>
    <col min="3" max="3" width="2.140625" style="18" customWidth="1"/>
    <col min="4" max="4" width="6.28515625" style="2" customWidth="1"/>
    <col min="5" max="5" width="17.140625" style="2" customWidth="1"/>
    <col min="6" max="6" width="21.28515625" style="2" customWidth="1"/>
    <col min="7" max="7" width="46.42578125" style="2" customWidth="1"/>
    <col min="8" max="8" width="7.42578125" style="2" customWidth="1"/>
    <col min="9" max="9" width="5.42578125" style="2" customWidth="1"/>
    <col min="10" max="10" width="7.140625" style="2" customWidth="1"/>
    <col min="11" max="11" width="9.28515625" style="2" customWidth="1"/>
    <col min="12" max="12" width="8.140625" style="2" customWidth="1"/>
    <col min="13" max="13" width="12" style="2" customWidth="1"/>
    <col min="14" max="14" width="9.85546875" style="15" customWidth="1"/>
    <col min="15" max="15" width="12.5703125" style="2" hidden="1" customWidth="1"/>
    <col min="16" max="16" width="2.5703125" style="2" customWidth="1"/>
    <col min="17" max="16384" width="9.140625" style="2"/>
  </cols>
  <sheetData>
    <row r="1" spans="1:18" ht="12.75" customHeight="1" x14ac:dyDescent="0.2">
      <c r="A1" s="70"/>
      <c r="B1" s="70"/>
      <c r="C1" s="70"/>
      <c r="D1" s="71" t="s">
        <v>118</v>
      </c>
      <c r="E1" s="72"/>
      <c r="F1" s="73" t="s">
        <v>119</v>
      </c>
      <c r="G1" s="73" t="s">
        <v>120</v>
      </c>
      <c r="H1" s="73" t="s">
        <v>121</v>
      </c>
      <c r="I1" s="74"/>
      <c r="J1" s="73"/>
      <c r="K1" s="156" t="s">
        <v>122</v>
      </c>
      <c r="L1" s="156"/>
      <c r="M1" s="157"/>
      <c r="N1" s="75"/>
      <c r="O1" s="76"/>
      <c r="P1" s="3"/>
      <c r="Q1" s="56"/>
      <c r="R1" s="56"/>
    </row>
    <row r="2" spans="1:18" s="84" customFormat="1" ht="12.75" customHeight="1" x14ac:dyDescent="0.2">
      <c r="A2" s="77"/>
      <c r="B2" s="77"/>
      <c r="C2" s="77"/>
      <c r="D2" s="158" t="s">
        <v>123</v>
      </c>
      <c r="E2" s="159"/>
      <c r="F2" s="78" t="s">
        <v>114</v>
      </c>
      <c r="G2" s="78" t="s">
        <v>115</v>
      </c>
      <c r="H2" s="160" t="s">
        <v>116</v>
      </c>
      <c r="I2" s="160"/>
      <c r="J2" s="160"/>
      <c r="K2" s="78" t="s">
        <v>124</v>
      </c>
      <c r="L2" s="79"/>
      <c r="M2" s="80" t="s">
        <v>117</v>
      </c>
      <c r="N2" s="75"/>
      <c r="O2" s="81"/>
      <c r="P2" s="82"/>
      <c r="Q2" s="81"/>
      <c r="R2" s="83"/>
    </row>
    <row r="3" spans="1:18" ht="15" x14ac:dyDescent="0.2">
      <c r="A3" s="52"/>
      <c r="B3" s="52"/>
      <c r="C3" s="52"/>
      <c r="D3" s="169" t="s">
        <v>125</v>
      </c>
      <c r="E3" s="170"/>
      <c r="F3" s="161" t="s">
        <v>157</v>
      </c>
      <c r="G3" s="161"/>
      <c r="H3" s="161"/>
      <c r="I3" s="161"/>
      <c r="J3" s="161"/>
      <c r="K3" s="161"/>
      <c r="L3" s="161"/>
      <c r="M3" s="162"/>
      <c r="N3" s="75"/>
      <c r="O3" s="4"/>
      <c r="P3" s="4"/>
      <c r="Q3" s="4"/>
      <c r="R3" s="56"/>
    </row>
    <row r="4" spans="1:18" s="56" customFormat="1" ht="17.25" customHeight="1" x14ac:dyDescent="0.2">
      <c r="A4" s="55"/>
      <c r="B4" s="55"/>
      <c r="C4" s="55"/>
      <c r="D4" s="171" t="s">
        <v>166</v>
      </c>
      <c r="E4" s="171"/>
      <c r="F4" s="171"/>
      <c r="G4" s="171"/>
      <c r="H4" s="171"/>
      <c r="I4" s="171"/>
      <c r="J4" s="171"/>
      <c r="K4" s="171"/>
      <c r="L4" s="171"/>
      <c r="M4" s="171"/>
      <c r="N4" s="75"/>
      <c r="O4" s="4"/>
      <c r="P4"/>
      <c r="Q4"/>
      <c r="R4" s="4"/>
    </row>
    <row r="5" spans="1:18" ht="22.5" customHeight="1" x14ac:dyDescent="0.2">
      <c r="A5" s="52"/>
      <c r="B5" s="52"/>
      <c r="C5" s="52"/>
      <c r="D5" s="164" t="s">
        <v>172</v>
      </c>
      <c r="E5" s="165"/>
      <c r="F5" s="165"/>
      <c r="G5" s="165"/>
      <c r="H5" s="165"/>
      <c r="I5" s="165"/>
      <c r="J5" s="165"/>
      <c r="K5" s="165"/>
      <c r="L5" s="165"/>
      <c r="M5" s="165"/>
      <c r="N5" s="20" t="s">
        <v>104</v>
      </c>
      <c r="O5" s="4"/>
      <c r="P5"/>
      <c r="Q5" s="1"/>
      <c r="R5" s="1"/>
    </row>
    <row r="6" spans="1:18" ht="15.75" customHeight="1" x14ac:dyDescent="0.25">
      <c r="A6" s="7"/>
      <c r="B6" s="7"/>
      <c r="C6" s="7"/>
      <c r="D6" s="166" t="s">
        <v>164</v>
      </c>
      <c r="E6" s="167"/>
      <c r="F6" s="168"/>
      <c r="G6" s="62" t="s">
        <v>107</v>
      </c>
      <c r="H6" s="63"/>
      <c r="I6" s="57"/>
      <c r="J6" s="58"/>
      <c r="K6" s="53"/>
      <c r="L6" s="54" t="s">
        <v>105</v>
      </c>
      <c r="M6" s="19"/>
      <c r="N6" s="69">
        <f>N11</f>
        <v>0</v>
      </c>
      <c r="O6" s="61"/>
      <c r="P6" s="6"/>
      <c r="Q6" s="1"/>
      <c r="R6" s="1"/>
    </row>
    <row r="7" spans="1:18" ht="21" customHeight="1" x14ac:dyDescent="0.2">
      <c r="A7" s="35" t="s">
        <v>13</v>
      </c>
      <c r="B7" s="93"/>
      <c r="C7" s="93"/>
      <c r="D7" s="36" t="s">
        <v>14</v>
      </c>
      <c r="E7" s="163" t="s">
        <v>15</v>
      </c>
      <c r="F7" s="163"/>
      <c r="G7" s="163"/>
      <c r="H7" s="37" t="s">
        <v>22</v>
      </c>
      <c r="I7" s="38" t="s">
        <v>16</v>
      </c>
      <c r="J7" s="39" t="s">
        <v>17</v>
      </c>
      <c r="K7" s="40" t="s">
        <v>18</v>
      </c>
      <c r="L7" s="41" t="s">
        <v>19</v>
      </c>
      <c r="M7" s="42" t="s">
        <v>20</v>
      </c>
      <c r="N7" s="43" t="s">
        <v>21</v>
      </c>
      <c r="O7" s="14"/>
      <c r="P7" s="5"/>
      <c r="Q7" s="1"/>
      <c r="R7" s="1"/>
    </row>
    <row r="8" spans="1:18" s="108" customFormat="1" ht="14.1" customHeight="1" x14ac:dyDescent="0.2">
      <c r="A8" s="105"/>
      <c r="B8" s="106"/>
      <c r="C8" s="106"/>
      <c r="D8" s="97" t="s">
        <v>159</v>
      </c>
      <c r="E8" s="98" t="s">
        <v>160</v>
      </c>
      <c r="F8" s="99" t="s">
        <v>161</v>
      </c>
      <c r="G8" s="100" t="s">
        <v>168</v>
      </c>
      <c r="H8" s="101" t="s">
        <v>170</v>
      </c>
      <c r="I8" s="99">
        <v>200</v>
      </c>
      <c r="J8" s="99">
        <v>400</v>
      </c>
      <c r="K8" s="102">
        <v>105</v>
      </c>
      <c r="L8" s="155"/>
      <c r="M8" s="103">
        <f>L8*K8</f>
        <v>0</v>
      </c>
      <c r="N8" s="104">
        <f>IF(J8=0,0,L8/J8)</f>
        <v>0</v>
      </c>
      <c r="O8" s="107">
        <f>IF(B8="-",L8*3,IF(B8="+",L8*40,0))</f>
        <v>0</v>
      </c>
      <c r="P8" s="107">
        <f>IF(C8="х2",200*N8,0)</f>
        <v>0</v>
      </c>
    </row>
    <row r="9" spans="1:18" s="108" customFormat="1" ht="14.1" customHeight="1" x14ac:dyDescent="0.2">
      <c r="A9" s="105"/>
      <c r="B9" s="106"/>
      <c r="C9" s="106"/>
      <c r="D9" s="97" t="s">
        <v>159</v>
      </c>
      <c r="E9" s="98" t="s">
        <v>160</v>
      </c>
      <c r="F9" s="99" t="s">
        <v>161</v>
      </c>
      <c r="G9" s="100" t="s">
        <v>168</v>
      </c>
      <c r="H9" s="101" t="s">
        <v>170</v>
      </c>
      <c r="I9" s="99">
        <v>100</v>
      </c>
      <c r="J9" s="99">
        <v>400</v>
      </c>
      <c r="K9" s="102">
        <v>110</v>
      </c>
      <c r="L9" s="155"/>
      <c r="M9" s="103">
        <f>L9*K9</f>
        <v>0</v>
      </c>
      <c r="N9" s="104">
        <f>IF(J9=0,0,L9/J9)</f>
        <v>0</v>
      </c>
      <c r="O9" s="107">
        <f>IF(B9="-",L9*3,IF(B9="+",L9*40,0))</f>
        <v>0</v>
      </c>
      <c r="P9" s="107">
        <f>IF(C9="х2",200*N9,0)</f>
        <v>0</v>
      </c>
    </row>
    <row r="10" spans="1:18" s="108" customFormat="1" ht="14.1" customHeight="1" x14ac:dyDescent="0.2">
      <c r="A10" s="105"/>
      <c r="B10" s="106"/>
      <c r="C10" s="106"/>
      <c r="D10" s="97" t="s">
        <v>159</v>
      </c>
      <c r="E10" s="98" t="s">
        <v>160</v>
      </c>
      <c r="F10" s="99" t="s">
        <v>161</v>
      </c>
      <c r="G10" s="100" t="s">
        <v>168</v>
      </c>
      <c r="H10" s="101" t="s">
        <v>170</v>
      </c>
      <c r="I10" s="99">
        <v>50</v>
      </c>
      <c r="J10" s="99">
        <v>400</v>
      </c>
      <c r="K10" s="102">
        <v>115</v>
      </c>
      <c r="L10" s="155"/>
      <c r="M10" s="103">
        <f>L10*K10</f>
        <v>0</v>
      </c>
      <c r="N10" s="104">
        <f>IF(J10=0,0,L10/J10)</f>
        <v>0</v>
      </c>
      <c r="O10" s="107">
        <f>IF(B10="-",L10*3,IF(B10="+",L10*40,0))</f>
        <v>0</v>
      </c>
      <c r="P10" s="107">
        <f>IF(C10="х2",200*N10,0)</f>
        <v>0</v>
      </c>
    </row>
    <row r="11" spans="1:18" s="108" customFormat="1" ht="14.1" customHeight="1" x14ac:dyDescent="0.2">
      <c r="A11" s="109"/>
      <c r="B11" s="109"/>
      <c r="C11" s="109"/>
      <c r="D11" s="110"/>
      <c r="E11" s="111"/>
      <c r="F11" s="110"/>
      <c r="G11" s="109"/>
      <c r="H11" s="112"/>
      <c r="I11" s="112"/>
      <c r="J11" s="110"/>
      <c r="K11" s="113"/>
      <c r="L11" s="114" t="s">
        <v>106</v>
      </c>
      <c r="M11" s="115">
        <f>SUM(M8:M10)</f>
        <v>0</v>
      </c>
      <c r="N11" s="116">
        <f>SUM(N8:N10)</f>
        <v>0</v>
      </c>
      <c r="O11" s="107"/>
      <c r="P11" s="107">
        <f>SUM(P8:P10)</f>
        <v>0</v>
      </c>
    </row>
    <row r="12" spans="1:18" s="108" customFormat="1" ht="14.1" customHeight="1" x14ac:dyDescent="0.2">
      <c r="A12" s="117"/>
      <c r="B12" s="117"/>
      <c r="C12" s="117"/>
      <c r="D12" s="118"/>
      <c r="E12" s="154" t="s">
        <v>169</v>
      </c>
      <c r="F12" s="110"/>
      <c r="G12" s="112"/>
      <c r="H12" s="112"/>
      <c r="I12" s="112"/>
      <c r="J12" s="110"/>
      <c r="K12" s="119"/>
      <c r="L12" s="120" t="s">
        <v>23</v>
      </c>
      <c r="M12" s="121">
        <v>0</v>
      </c>
      <c r="N12" s="122" t="s">
        <v>100</v>
      </c>
    </row>
    <row r="13" spans="1:18" s="108" customFormat="1" ht="14.1" customHeight="1" x14ac:dyDescent="0.2">
      <c r="A13" s="123"/>
      <c r="B13" s="123"/>
      <c r="C13" s="123"/>
      <c r="D13" s="123"/>
      <c r="E13" s="124" t="s">
        <v>24</v>
      </c>
      <c r="F13" s="125"/>
      <c r="G13" s="125"/>
      <c r="H13" s="125"/>
      <c r="I13" s="125"/>
      <c r="J13" s="110"/>
      <c r="K13" s="126"/>
      <c r="L13" s="127" t="s">
        <v>84</v>
      </c>
      <c r="M13" s="128">
        <f>300*(ROUND(N13-N11,1))</f>
        <v>0</v>
      </c>
      <c r="N13" s="129">
        <f>ROUNDUP(N11*1.5,0)</f>
        <v>0</v>
      </c>
    </row>
    <row r="14" spans="1:18" s="108" customFormat="1" ht="14.1" customHeight="1" x14ac:dyDescent="0.2">
      <c r="A14" s="123"/>
      <c r="B14" s="123"/>
      <c r="C14" s="123"/>
      <c r="D14" s="123"/>
      <c r="E14" s="130" t="s">
        <v>25</v>
      </c>
      <c r="F14" s="131"/>
      <c r="G14" s="131"/>
      <c r="H14" s="131"/>
      <c r="I14" s="131"/>
      <c r="J14" s="110"/>
      <c r="K14" s="126"/>
      <c r="L14" s="127" t="s">
        <v>28</v>
      </c>
      <c r="M14" s="128">
        <f>IF(N13=0,0,ROUND(N13,0)*400+150)</f>
        <v>0</v>
      </c>
      <c r="N14" s="132"/>
    </row>
    <row r="15" spans="1:18" s="108" customFormat="1" ht="14.1" customHeight="1" x14ac:dyDescent="0.2">
      <c r="A15" s="123"/>
      <c r="B15" s="123"/>
      <c r="C15" s="123"/>
      <c r="D15" s="123"/>
      <c r="E15" s="130" t="s">
        <v>26</v>
      </c>
      <c r="F15" s="131"/>
      <c r="G15" s="131"/>
      <c r="H15" s="131"/>
      <c r="I15" s="131"/>
      <c r="J15" s="110"/>
      <c r="K15" s="126"/>
      <c r="L15" s="127" t="s">
        <v>29</v>
      </c>
      <c r="M15" s="128">
        <f>IF(N11=0,0,450)</f>
        <v>0</v>
      </c>
      <c r="N15" s="132"/>
    </row>
    <row r="16" spans="1:18" s="108" customFormat="1" ht="14.1" customHeight="1" x14ac:dyDescent="0.2">
      <c r="A16" s="123"/>
      <c r="B16" s="123"/>
      <c r="C16" s="123"/>
      <c r="D16" s="123"/>
      <c r="E16" s="130" t="s">
        <v>27</v>
      </c>
      <c r="F16" s="131"/>
      <c r="G16" s="131"/>
      <c r="H16" s="131"/>
      <c r="I16" s="131"/>
      <c r="J16" s="110"/>
      <c r="K16" s="126"/>
      <c r="L16" s="127" t="s">
        <v>30</v>
      </c>
      <c r="M16" s="128"/>
      <c r="N16" s="132"/>
    </row>
    <row r="17" spans="1:14" s="108" customFormat="1" ht="14.1" customHeight="1" x14ac:dyDescent="0.2">
      <c r="A17" s="123"/>
      <c r="B17" s="123"/>
      <c r="C17" s="123"/>
      <c r="D17" s="123"/>
      <c r="E17" s="130" t="s">
        <v>110</v>
      </c>
      <c r="F17" s="131"/>
      <c r="G17" s="131"/>
      <c r="H17" s="131"/>
      <c r="I17" s="131"/>
      <c r="J17" s="110"/>
      <c r="K17" s="126"/>
      <c r="L17" s="127" t="s">
        <v>31</v>
      </c>
      <c r="M17" s="128">
        <v>0</v>
      </c>
      <c r="N17" s="132"/>
    </row>
    <row r="18" spans="1:14" s="108" customFormat="1" ht="14.1" customHeight="1" x14ac:dyDescent="0.2">
      <c r="A18" s="123"/>
      <c r="B18" s="123"/>
      <c r="C18" s="123"/>
      <c r="D18" s="123"/>
      <c r="E18" s="130" t="s">
        <v>111</v>
      </c>
      <c r="F18" s="131"/>
      <c r="G18" s="131"/>
      <c r="H18" s="131"/>
      <c r="I18" s="131"/>
      <c r="J18" s="110"/>
      <c r="K18" s="133"/>
      <c r="L18" s="134" t="s">
        <v>92</v>
      </c>
      <c r="M18" s="135"/>
      <c r="N18" s="132"/>
    </row>
    <row r="19" spans="1:14" s="108" customFormat="1" ht="14.1" customHeight="1" x14ac:dyDescent="0.2">
      <c r="A19" s="123"/>
      <c r="B19" s="123"/>
      <c r="C19" s="123"/>
      <c r="D19" s="123"/>
      <c r="E19" s="130" t="s">
        <v>112</v>
      </c>
      <c r="F19" s="131"/>
      <c r="G19" s="131"/>
      <c r="H19" s="131"/>
      <c r="I19" s="131"/>
      <c r="J19" s="110"/>
      <c r="K19" s="136"/>
      <c r="L19" s="137" t="s">
        <v>94</v>
      </c>
      <c r="M19" s="138">
        <f>SUM(M11:M18)</f>
        <v>0</v>
      </c>
    </row>
    <row r="20" spans="1:14" s="108" customFormat="1" ht="14.1" customHeight="1" x14ac:dyDescent="0.2">
      <c r="A20" s="123"/>
      <c r="B20" s="123"/>
      <c r="C20" s="123"/>
      <c r="D20" s="123"/>
      <c r="E20" s="130" t="s">
        <v>113</v>
      </c>
      <c r="F20" s="131"/>
      <c r="G20" s="131"/>
      <c r="H20" s="131"/>
      <c r="I20" s="131"/>
      <c r="J20" s="110"/>
      <c r="K20" s="139"/>
      <c r="L20" s="140" t="s">
        <v>95</v>
      </c>
      <c r="M20" s="141"/>
      <c r="N20" s="142" t="s">
        <v>108</v>
      </c>
    </row>
    <row r="21" spans="1:14" s="108" customFormat="1" ht="14.1" customHeight="1" x14ac:dyDescent="0.2">
      <c r="A21" s="123"/>
      <c r="B21" s="123"/>
      <c r="C21" s="123"/>
      <c r="D21" s="123"/>
      <c r="E21" s="130" t="s">
        <v>171</v>
      </c>
      <c r="F21" s="143"/>
      <c r="G21" s="131"/>
      <c r="H21" s="131"/>
      <c r="I21" s="131"/>
      <c r="J21" s="110"/>
      <c r="K21" s="144"/>
      <c r="L21" s="145" t="s">
        <v>96</v>
      </c>
      <c r="M21" s="146">
        <f>M19-M20</f>
        <v>0</v>
      </c>
      <c r="N21" s="147">
        <f>ROUND(M21*18/118,2)</f>
        <v>0</v>
      </c>
    </row>
    <row r="22" spans="1:14" s="108" customFormat="1" ht="14.1" customHeight="1" x14ac:dyDescent="0.2">
      <c r="A22" s="148"/>
      <c r="B22" s="148"/>
      <c r="C22" s="148"/>
      <c r="D22" s="148"/>
      <c r="E22" s="149" t="s">
        <v>93</v>
      </c>
      <c r="F22" s="143"/>
      <c r="G22" s="131"/>
      <c r="H22" s="131"/>
      <c r="I22" s="131"/>
      <c r="J22" s="110"/>
      <c r="K22" s="150"/>
      <c r="L22" s="151"/>
      <c r="M22" s="152"/>
      <c r="N22" s="153"/>
    </row>
    <row r="23" spans="1:14" s="108" customFormat="1" ht="14.1" customHeight="1" x14ac:dyDescent="0.2">
      <c r="A23" s="123"/>
      <c r="B23" s="123"/>
      <c r="C23" s="123"/>
      <c r="D23" s="123"/>
      <c r="E23" s="124"/>
      <c r="F23" s="143"/>
      <c r="G23" s="131"/>
      <c r="H23" s="131"/>
      <c r="I23" s="131"/>
      <c r="J23" s="110"/>
      <c r="K23" s="150"/>
      <c r="L23" s="151"/>
      <c r="M23" s="152"/>
      <c r="N23" s="153"/>
    </row>
    <row r="24" spans="1:14" s="1" customFormat="1" ht="12.75" x14ac:dyDescent="0.2">
      <c r="A24" s="17"/>
      <c r="B24" s="17"/>
      <c r="C24" s="17"/>
      <c r="D24" s="59"/>
      <c r="E24" s="60"/>
      <c r="F24" s="59"/>
      <c r="G24" s="52"/>
      <c r="H24" s="55"/>
      <c r="I24" s="8"/>
      <c r="J24" s="13"/>
      <c r="K24" s="65"/>
      <c r="L24" s="66"/>
      <c r="M24" s="67"/>
      <c r="N24" s="68"/>
    </row>
  </sheetData>
  <autoFilter ref="A7:N24">
    <filterColumn colId="4" showButton="0"/>
    <filterColumn colId="5" showButton="0"/>
  </autoFilter>
  <mergeCells count="9">
    <mergeCell ref="K1:M1"/>
    <mergeCell ref="D2:E2"/>
    <mergeCell ref="H2:J2"/>
    <mergeCell ref="F3:M3"/>
    <mergeCell ref="E7:G7"/>
    <mergeCell ref="D5:M5"/>
    <mergeCell ref="D6:F6"/>
    <mergeCell ref="D3:E3"/>
    <mergeCell ref="D4:M4"/>
  </mergeCells>
  <phoneticPr fontId="7" type="noConversion"/>
  <hyperlinks>
    <hyperlink ref="D2:E2" r:id="rId1" display="ВСЕ ПРАЙСЫ WildFish.RU"/>
    <hyperlink ref="F2" r:id="rId2"/>
    <hyperlink ref="G2" r:id="rId3" display="МЕЛКООПТОВЫЙ ПРАЙС"/>
    <hyperlink ref="M2" r:id="rId4" display="Прайс на РАСТЕНИЯ"/>
    <hyperlink ref="D3:E3" r:id="rId5" display="WildFish.RU"/>
    <hyperlink ref="F1" r:id="rId6"/>
    <hyperlink ref="G1" r:id="rId7"/>
    <hyperlink ref="H1" r:id="rId8"/>
    <hyperlink ref="H1:J1" r:id="rId9" display="Адаптация и карантин"/>
    <hyperlink ref="K1:M1" r:id="rId10" display="Фотокаталог Сингапура"/>
    <hyperlink ref="K2" r:id="rId11" display="Прайс на МОРЕ"/>
    <hyperlink ref="H2:J2" r:id="rId12" display="Сингапур-12 розница"/>
  </hyperlinks>
  <pageMargins left="0.24" right="0.19" top="0.25" bottom="0.2" header="0.5" footer="0.5"/>
  <pageSetup paperSize="9" scale="85" orientation="landscape" verticalDpi="300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Условия поставки</vt:lpstr>
      <vt:lpstr>Прайс</vt:lpstr>
      <vt:lpstr>Прайс!Область_печати</vt:lpstr>
      <vt:lpstr>'Условия поставки'!Область_печати</vt:lpstr>
    </vt:vector>
  </TitlesOfParts>
  <Company>http://wildfish.ru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WildFish.RU</dc:creator>
  <cp:lastModifiedBy>M</cp:lastModifiedBy>
  <cp:lastPrinted>2010-06-28T05:17:43Z</cp:lastPrinted>
  <dcterms:created xsi:type="dcterms:W3CDTF">2010-05-25T12:25:09Z</dcterms:created>
  <dcterms:modified xsi:type="dcterms:W3CDTF">2018-01-30T08:46:45Z</dcterms:modified>
</cp:coreProperties>
</file>